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Z0065\Desktop\Downloads\"/>
    </mc:Choice>
  </mc:AlternateContent>
  <xr:revisionPtr revIDLastSave="0" documentId="13_ncr:1_{EAABAA7D-5D18-4527-BBAD-0E3145DC7259}" xr6:coauthVersionLast="36" xr6:coauthVersionMax="44" xr10:uidLastSave="{00000000-0000-0000-0000-000000000000}"/>
  <bookViews>
    <workbookView xWindow="0" yWindow="0" windowWidth="23040" windowHeight="10284" tabRatio="704" xr2:uid="{00000000-000D-0000-FFFF-FFFF00000000}"/>
  </bookViews>
  <sheets>
    <sheet name="院内参照資料①治験経費算定明細書" sheetId="4" r:id="rId1"/>
    <sheet name="②その他経費明細書" sheetId="5" r:id="rId2"/>
    <sheet name="③CRCポイント" sheetId="11" r:id="rId3"/>
    <sheet name="Ⓐ臨床試験研究費ポイント " sheetId="7" r:id="rId4"/>
    <sheet name="Ⓑ治験薬管理経費ポイント" sheetId="8" r:id="rId5"/>
    <sheet name="放射線診断科ポイント" sheetId="9" r:id="rId6"/>
  </sheets>
  <definedNames>
    <definedName name="_xlnm.Print_Area" localSheetId="3">'Ⓐ臨床試験研究費ポイント '!$B$1:$H$24</definedName>
    <definedName name="_xlnm.Print_Area" localSheetId="4">'Ⓑ治験薬管理経費ポイント'!$B$1:$H$23</definedName>
  </definedNames>
  <calcPr calcId="191029"/>
</workbook>
</file>

<file path=xl/calcChain.xml><?xml version="1.0" encoding="utf-8"?>
<calcChain xmlns="http://schemas.openxmlformats.org/spreadsheetml/2006/main">
  <c r="P42" i="4" l="1"/>
  <c r="I46" i="11" l="1"/>
  <c r="G46"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43" i="11" s="1"/>
  <c r="M45" i="11" s="1"/>
  <c r="M46" i="11" l="1"/>
  <c r="H20" i="8"/>
  <c r="H18" i="7"/>
  <c r="P39" i="4"/>
  <c r="P24" i="4"/>
  <c r="P21" i="4"/>
  <c r="P45" i="4" l="1"/>
  <c r="P49" i="4" s="1"/>
  <c r="P52" i="4" l="1"/>
</calcChain>
</file>

<file path=xl/sharedStrings.xml><?xml version="1.0" encoding="utf-8"?>
<sst xmlns="http://schemas.openxmlformats.org/spreadsheetml/2006/main" count="491" uniqueCount="455">
  <si>
    <t>別紙算定様式1</t>
    <rPh sb="0" eb="2">
      <t>ベッシ</t>
    </rPh>
    <rPh sb="2" eb="4">
      <t>サンテイ</t>
    </rPh>
    <rPh sb="4" eb="6">
      <t>ヨウシキ</t>
    </rPh>
    <phoneticPr fontId="4"/>
  </si>
  <si>
    <t>整理番号</t>
    <rPh sb="0" eb="2">
      <t>セイリ</t>
    </rPh>
    <rPh sb="2" eb="4">
      <t>バンゴウ</t>
    </rPh>
    <phoneticPr fontId="4"/>
  </si>
  <si>
    <t>区分</t>
    <rPh sb="0" eb="2">
      <t>クブン</t>
    </rPh>
    <phoneticPr fontId="4"/>
  </si>
  <si>
    <t xml:space="preserve"> ■治験　　　□製造販売後臨床試験</t>
    <rPh sb="2" eb="4">
      <t>チケン</t>
    </rPh>
    <rPh sb="8" eb="10">
      <t>セイゾウ</t>
    </rPh>
    <rPh sb="10" eb="12">
      <t>ハンバイ</t>
    </rPh>
    <rPh sb="12" eb="13">
      <t>ゴ</t>
    </rPh>
    <rPh sb="13" eb="15">
      <t>リンショウ</t>
    </rPh>
    <rPh sb="15" eb="17">
      <t>シケン</t>
    </rPh>
    <phoneticPr fontId="4"/>
  </si>
  <si>
    <t>西暦　　　　年　　月　　日</t>
    <rPh sb="0" eb="2">
      <t>セイレキ</t>
    </rPh>
    <rPh sb="6" eb="7">
      <t>ネン</t>
    </rPh>
    <rPh sb="9" eb="10">
      <t>ガツ</t>
    </rPh>
    <rPh sb="12" eb="13">
      <t>ニチ</t>
    </rPh>
    <phoneticPr fontId="4"/>
  </si>
  <si>
    <t>治験経費算定明細書（医薬品治験）</t>
    <rPh sb="6" eb="9">
      <t>メイサイショ</t>
    </rPh>
    <phoneticPr fontId="7"/>
  </si>
  <si>
    <t>治験依頼者</t>
    <rPh sb="0" eb="2">
      <t>チケン</t>
    </rPh>
    <rPh sb="2" eb="4">
      <t>イライ</t>
    </rPh>
    <rPh sb="4" eb="5">
      <t>シャ</t>
    </rPh>
    <phoneticPr fontId="7"/>
  </si>
  <si>
    <t>治験課題名</t>
    <rPh sb="0" eb="2">
      <t>チケン</t>
    </rPh>
    <rPh sb="2" eb="4">
      <t>カダイ</t>
    </rPh>
    <rPh sb="4" eb="5">
      <t>メイ</t>
    </rPh>
    <phoneticPr fontId="7"/>
  </si>
  <si>
    <t>契約内容</t>
    <rPh sb="0" eb="2">
      <t>ケイヤク</t>
    </rPh>
    <rPh sb="2" eb="4">
      <t>ナイヨウ</t>
    </rPh>
    <phoneticPr fontId="4"/>
  </si>
  <si>
    <t>１症例当たりのポイント数Ⓐ</t>
    <rPh sb="1" eb="3">
      <t>ショウレイ</t>
    </rPh>
    <rPh sb="3" eb="4">
      <t>ア</t>
    </rPh>
    <rPh sb="11" eb="12">
      <t>スウ</t>
    </rPh>
    <phoneticPr fontId="7"/>
  </si>
  <si>
    <t>ポイント</t>
    <phoneticPr fontId="7"/>
  </si>
  <si>
    <t>１症例当たりのポイント数（治験薬管理）Ⓑ</t>
    <rPh sb="1" eb="3">
      <t>ショウレイ</t>
    </rPh>
    <rPh sb="3" eb="4">
      <t>ア</t>
    </rPh>
    <rPh sb="11" eb="12">
      <t>スウ</t>
    </rPh>
    <rPh sb="13" eb="16">
      <t>チケンヤク</t>
    </rPh>
    <rPh sb="16" eb="18">
      <t>カンリ</t>
    </rPh>
    <phoneticPr fontId="7"/>
  </si>
  <si>
    <t>目標とする被験者数</t>
    <rPh sb="0" eb="2">
      <t>モクヒョウ</t>
    </rPh>
    <rPh sb="5" eb="8">
      <t>ヒケンシャ</t>
    </rPh>
    <rPh sb="8" eb="9">
      <t>スウ</t>
    </rPh>
    <phoneticPr fontId="7"/>
  </si>
  <si>
    <t>症例</t>
    <rPh sb="0" eb="2">
      <t>ショウレイ</t>
    </rPh>
    <phoneticPr fontId="4"/>
  </si>
  <si>
    <t>※１症例の定義は以下の通りとする。</t>
    <rPh sb="2" eb="4">
      <t>ショウレイ</t>
    </rPh>
    <rPh sb="5" eb="7">
      <t>テイギ</t>
    </rPh>
    <rPh sb="8" eb="10">
      <t>イカ</t>
    </rPh>
    <rPh sb="11" eb="12">
      <t>トオ</t>
    </rPh>
    <phoneticPr fontId="4"/>
  </si>
  <si>
    <t>1. 登録をもって１症例とする。</t>
    <phoneticPr fontId="4"/>
  </si>
  <si>
    <t>2. 2次登録（本登録）をもって１症例とする。</t>
    <phoneticPr fontId="4"/>
  </si>
  <si>
    <t>3. 投薬開始に至った場合をもって１症例とする。</t>
    <phoneticPr fontId="4"/>
  </si>
  <si>
    <t>4. その他（　　　　　）をもって１症例とする。</t>
    <rPh sb="5" eb="6">
      <t>ホカ</t>
    </rPh>
    <rPh sb="18" eb="20">
      <t>ショウレイ</t>
    </rPh>
    <phoneticPr fontId="4"/>
  </si>
  <si>
    <t>　　　　　　　　区分
　経費内訳</t>
    <rPh sb="12" eb="14">
      <t>ケイヒ</t>
    </rPh>
    <rPh sb="14" eb="16">
      <t>ウチワケ</t>
    </rPh>
    <phoneticPr fontId="7"/>
  </si>
  <si>
    <t>積算内訳</t>
    <rPh sb="0" eb="2">
      <t>セキサン</t>
    </rPh>
    <rPh sb="2" eb="4">
      <t>ウチワケ</t>
    </rPh>
    <phoneticPr fontId="7"/>
  </si>
  <si>
    <t>治験経費</t>
    <rPh sb="0" eb="2">
      <t>チケン</t>
    </rPh>
    <rPh sb="2" eb="4">
      <t>ケイヒ</t>
    </rPh>
    <phoneticPr fontId="7"/>
  </si>
  <si>
    <t>　直接経費</t>
    <rPh sb="1" eb="3">
      <t>チョクセツ</t>
    </rPh>
    <rPh sb="3" eb="5">
      <t>ケイヒ</t>
    </rPh>
    <phoneticPr fontId="4"/>
  </si>
  <si>
    <r>
      <t xml:space="preserve">①-1 研究費
</t>
    </r>
    <r>
      <rPr>
        <sz val="8"/>
        <rFont val="ＭＳ ゴシック"/>
        <family val="3"/>
        <charset val="128"/>
      </rPr>
      <t>(ポイント表に基づく)</t>
    </r>
    <rPh sb="4" eb="7">
      <t>ケンキュウヒ</t>
    </rPh>
    <rPh sb="13" eb="14">
      <t>ヒョウ</t>
    </rPh>
    <rPh sb="15" eb="16">
      <t>モト</t>
    </rPh>
    <phoneticPr fontId="7"/>
  </si>
  <si>
    <r>
      <t>ポイント数Ⓐ×</t>
    </r>
    <r>
      <rPr>
        <u/>
        <sz val="10"/>
        <rFont val="ＭＳ ゴシック"/>
        <family val="3"/>
        <charset val="128"/>
      </rPr>
      <t>6,000円</t>
    </r>
    <phoneticPr fontId="7"/>
  </si>
  <si>
    <t>※協議により変更する場合、下線部を変更。</t>
    <rPh sb="1" eb="3">
      <t>キョウギ</t>
    </rPh>
    <rPh sb="6" eb="8">
      <t>ヘンコウ</t>
    </rPh>
    <rPh sb="10" eb="12">
      <t>バアイ</t>
    </rPh>
    <rPh sb="13" eb="15">
      <t>カセン</t>
    </rPh>
    <rPh sb="15" eb="16">
      <t>ブ</t>
    </rPh>
    <rPh sb="17" eb="19">
      <t>ヘンコウ</t>
    </rPh>
    <phoneticPr fontId="4"/>
  </si>
  <si>
    <r>
      <t xml:space="preserve">①-2 研究費
</t>
    </r>
    <r>
      <rPr>
        <sz val="8"/>
        <rFont val="ＭＳ ゴシック"/>
        <family val="3"/>
        <charset val="128"/>
      </rPr>
      <t>(ポイント表に基づかない)</t>
    </r>
    <rPh sb="4" eb="7">
      <t>ケンキュウヒ</t>
    </rPh>
    <phoneticPr fontId="7"/>
  </si>
  <si>
    <t>科実施の検査費用</t>
    <phoneticPr fontId="4"/>
  </si>
  <si>
    <t>円/例※</t>
    <rPh sb="0" eb="1">
      <t>エン</t>
    </rPh>
    <rPh sb="2" eb="3">
      <t>レイ</t>
    </rPh>
    <phoneticPr fontId="4"/>
  </si>
  <si>
    <t>※：協議により決定した1例あたりの金額</t>
    <rPh sb="2" eb="4">
      <t>キョウギ</t>
    </rPh>
    <rPh sb="7" eb="9">
      <t>ケッテイ</t>
    </rPh>
    <rPh sb="12" eb="13">
      <t>レイ</t>
    </rPh>
    <rPh sb="17" eb="19">
      <t>キンガク</t>
    </rPh>
    <phoneticPr fontId="4"/>
  </si>
  <si>
    <t>②観察期中止脱落症例費</t>
    <rPh sb="1" eb="3">
      <t>カンサツ</t>
    </rPh>
    <rPh sb="3" eb="4">
      <t>キ</t>
    </rPh>
    <rPh sb="4" eb="6">
      <t>チュウシ</t>
    </rPh>
    <rPh sb="6" eb="8">
      <t>ダツラク</t>
    </rPh>
    <rPh sb="8" eb="10">
      <t>ショウレイ</t>
    </rPh>
    <rPh sb="10" eb="11">
      <t>ヒ</t>
    </rPh>
    <phoneticPr fontId="7"/>
  </si>
  <si>
    <t>1症例につき50,000円</t>
    <rPh sb="1" eb="3">
      <t>ショウレイ</t>
    </rPh>
    <rPh sb="12" eb="13">
      <t>エン</t>
    </rPh>
    <phoneticPr fontId="7"/>
  </si>
  <si>
    <t>※同意取得後、登録または治験薬の投与開始に至らなかった症例</t>
    <phoneticPr fontId="4"/>
  </si>
  <si>
    <t>③治験審査委員会外部委員の審査指導料</t>
    <rPh sb="1" eb="3">
      <t>チケン</t>
    </rPh>
    <rPh sb="3" eb="5">
      <t>シンサ</t>
    </rPh>
    <rPh sb="5" eb="8">
      <t>イインカイ</t>
    </rPh>
    <rPh sb="8" eb="10">
      <t>ガイブ</t>
    </rPh>
    <rPh sb="10" eb="12">
      <t>イイン</t>
    </rPh>
    <rPh sb="13" eb="15">
      <t>シンサ</t>
    </rPh>
    <rPh sb="15" eb="17">
      <t>シドウ</t>
    </rPh>
    <rPh sb="17" eb="18">
      <t>リョウ</t>
    </rPh>
    <phoneticPr fontId="7"/>
  </si>
  <si>
    <t>支払額のうち本治験に対応するものとして推計した金額</t>
    <rPh sb="0" eb="2">
      <t>シハライ</t>
    </rPh>
    <rPh sb="2" eb="3">
      <t>ガク</t>
    </rPh>
    <rPh sb="6" eb="7">
      <t>ホン</t>
    </rPh>
    <rPh sb="7" eb="9">
      <t>チケン</t>
    </rPh>
    <rPh sb="10" eb="12">
      <t>タイオウ</t>
    </rPh>
    <rPh sb="19" eb="21">
      <t>スイケイ</t>
    </rPh>
    <rPh sb="23" eb="25">
      <t>キンガク</t>
    </rPh>
    <phoneticPr fontId="7"/>
  </si>
  <si>
    <t>※迅速審査においては算定不要</t>
  </si>
  <si>
    <t>④本治験に関し雇用したｱﾙﾊﾞｲﾄ賃金及び備品</t>
    <rPh sb="1" eb="2">
      <t>ホン</t>
    </rPh>
    <rPh sb="2" eb="4">
      <t>チケン</t>
    </rPh>
    <rPh sb="5" eb="6">
      <t>カン</t>
    </rPh>
    <rPh sb="7" eb="9">
      <t>コヨウ</t>
    </rPh>
    <rPh sb="17" eb="19">
      <t>チンギン</t>
    </rPh>
    <rPh sb="19" eb="20">
      <t>オヨ</t>
    </rPh>
    <rPh sb="21" eb="23">
      <t>ビヒン</t>
    </rPh>
    <phoneticPr fontId="4"/>
  </si>
  <si>
    <t>同上</t>
    <rPh sb="0" eb="2">
      <t>ドウジョウ</t>
    </rPh>
    <phoneticPr fontId="4"/>
  </si>
  <si>
    <t>⑤被験者負担軽減に関する費用</t>
    <rPh sb="1" eb="4">
      <t>ヒケンシャ</t>
    </rPh>
    <rPh sb="4" eb="6">
      <t>フタン</t>
    </rPh>
    <rPh sb="6" eb="8">
      <t>ケイゲン</t>
    </rPh>
    <rPh sb="9" eb="10">
      <t>カン</t>
    </rPh>
    <rPh sb="12" eb="14">
      <t>ヒヨウ</t>
    </rPh>
    <phoneticPr fontId="7"/>
  </si>
  <si>
    <t>「被験者負担軽減に関する費用」を支払うために要する費用</t>
    <rPh sb="9" eb="10">
      <t>カン</t>
    </rPh>
    <rPh sb="12" eb="14">
      <t>ヒヨウ</t>
    </rPh>
    <rPh sb="16" eb="18">
      <t>シハラ</t>
    </rPh>
    <rPh sb="22" eb="23">
      <t>ヨウ</t>
    </rPh>
    <rPh sb="25" eb="27">
      <t>ヒヨウ</t>
    </rPh>
    <phoneticPr fontId="4"/>
  </si>
  <si>
    <t>1症例当たりの来院回数×10,000円</t>
    <phoneticPr fontId="7"/>
  </si>
  <si>
    <t>⑥治験薬管理経費</t>
    <rPh sb="1" eb="4">
      <t>チケンヤク</t>
    </rPh>
    <rPh sb="4" eb="6">
      <t>カンリ</t>
    </rPh>
    <rPh sb="6" eb="8">
      <t>ケイヒ</t>
    </rPh>
    <phoneticPr fontId="7"/>
  </si>
  <si>
    <t>ポイント数Ⓑ×1,000円</t>
    <phoneticPr fontId="7"/>
  </si>
  <si>
    <t>⑦管理経費</t>
    <rPh sb="1" eb="3">
      <t>カンリ</t>
    </rPh>
    <rPh sb="3" eb="5">
      <t>ケイヒ</t>
    </rPh>
    <phoneticPr fontId="7"/>
  </si>
  <si>
    <t>薬剤部・事務部門・臨床研究センターの人件費等、</t>
    <rPh sb="0" eb="2">
      <t>ヤクザイ</t>
    </rPh>
    <rPh sb="2" eb="3">
      <t>ブ</t>
    </rPh>
    <rPh sb="4" eb="6">
      <t>ジム</t>
    </rPh>
    <rPh sb="6" eb="8">
      <t>ブモン</t>
    </rPh>
    <rPh sb="9" eb="11">
      <t>リンショウ</t>
    </rPh>
    <rPh sb="11" eb="13">
      <t>ケンキュウ</t>
    </rPh>
    <rPh sb="18" eb="22">
      <t>ジンケンヒナド</t>
    </rPh>
    <phoneticPr fontId="4"/>
  </si>
  <si>
    <t>（薬剤部の渉外・調整費を含む）</t>
    <phoneticPr fontId="7"/>
  </si>
  <si>
    <t>（①＋②＋③＋④＋⑤＋⑥）×（30％+消費税率（％））</t>
    <rPh sb="19" eb="22">
      <t>ショウヒゼイ</t>
    </rPh>
    <rPh sb="22" eb="23">
      <t>リツ</t>
    </rPh>
    <phoneticPr fontId="4"/>
  </si>
  <si>
    <t>　直接経費</t>
    <rPh sb="1" eb="3">
      <t>チョクセツ</t>
    </rPh>
    <rPh sb="3" eb="5">
      <t>ケイヒ</t>
    </rPh>
    <phoneticPr fontId="7"/>
  </si>
  <si>
    <t>小　　　計</t>
    <phoneticPr fontId="4"/>
  </si>
  <si>
    <t>　①～⑦</t>
    <phoneticPr fontId="7"/>
  </si>
  <si>
    <t>　間接経費</t>
    <rPh sb="1" eb="3">
      <t>カンセツ</t>
    </rPh>
    <rPh sb="3" eb="5">
      <t>ケイヒ</t>
    </rPh>
    <phoneticPr fontId="4"/>
  </si>
  <si>
    <t>⑧間接経費</t>
    <rPh sb="1" eb="3">
      <t>カンセツ</t>
    </rPh>
    <rPh sb="3" eb="5">
      <t>ケイヒ</t>
    </rPh>
    <phoneticPr fontId="7"/>
  </si>
  <si>
    <t>本治験に係わる医師・看護師人件費・機器の減価償却費等</t>
    <rPh sb="0" eb="1">
      <t>ホン</t>
    </rPh>
    <rPh sb="1" eb="3">
      <t>チケン</t>
    </rPh>
    <rPh sb="4" eb="5">
      <t>カカワ</t>
    </rPh>
    <rPh sb="7" eb="9">
      <t>イシ</t>
    </rPh>
    <rPh sb="10" eb="13">
      <t>カンゴシ</t>
    </rPh>
    <rPh sb="13" eb="14">
      <t>ジン</t>
    </rPh>
    <rPh sb="17" eb="19">
      <t>キキ</t>
    </rPh>
    <rPh sb="20" eb="22">
      <t>ゲンカ</t>
    </rPh>
    <rPh sb="22" eb="24">
      <t>ショウキャク</t>
    </rPh>
    <rPh sb="24" eb="25">
      <t>ヒ</t>
    </rPh>
    <rPh sb="25" eb="26">
      <t>トウ</t>
    </rPh>
    <phoneticPr fontId="4"/>
  </si>
  <si>
    <t>（①＋②＋③＋④＋⑤＋⑥＋⑦）×（30％）</t>
    <phoneticPr fontId="4"/>
  </si>
  <si>
    <t>合　　　計</t>
    <rPh sb="0" eb="1">
      <t>ゴウ</t>
    </rPh>
    <rPh sb="4" eb="5">
      <t>ケイ</t>
    </rPh>
    <phoneticPr fontId="7"/>
  </si>
  <si>
    <t>　①～⑧</t>
    <phoneticPr fontId="7"/>
  </si>
  <si>
    <t>部分に記入していただくと、自動的に計算されます。</t>
    <rPh sb="0" eb="2">
      <t>ブブン</t>
    </rPh>
    <rPh sb="3" eb="5">
      <t>キニュウ</t>
    </rPh>
    <rPh sb="13" eb="16">
      <t>ジドウテキ</t>
    </rPh>
    <rPh sb="17" eb="19">
      <t>ケイサン</t>
    </rPh>
    <phoneticPr fontId="7"/>
  </si>
  <si>
    <t>【治験経費の請求方法（症例追加含む）】</t>
    <rPh sb="1" eb="3">
      <t>チケン</t>
    </rPh>
    <rPh sb="3" eb="5">
      <t>ケイヒ</t>
    </rPh>
    <rPh sb="11" eb="13">
      <t>ショウレイ</t>
    </rPh>
    <rPh sb="13" eb="15">
      <t>ツイカ</t>
    </rPh>
    <rPh sb="15" eb="16">
      <t>フク</t>
    </rPh>
    <phoneticPr fontId="7"/>
  </si>
  <si>
    <t>直接経費③④⑥⑦および間接経費⑧は契約締結時、前払いとする。</t>
    <phoneticPr fontId="4"/>
  </si>
  <si>
    <t>①研究費は、6月末、12月末締め及び契約症例満了時または登録期間終了時、通知される実績に応じた出来高払いとする。</t>
    <rPh sb="1" eb="4">
      <t>ケンキュウヒ</t>
    </rPh>
    <rPh sb="7" eb="8">
      <t>ガツ</t>
    </rPh>
    <rPh sb="8" eb="9">
      <t>マツ</t>
    </rPh>
    <rPh sb="12" eb="13">
      <t>ガツ</t>
    </rPh>
    <rPh sb="13" eb="14">
      <t>マツ</t>
    </rPh>
    <rPh sb="14" eb="15">
      <t>シ</t>
    </rPh>
    <rPh sb="16" eb="17">
      <t>オヨ</t>
    </rPh>
    <rPh sb="18" eb="20">
      <t>ケイヤク</t>
    </rPh>
    <rPh sb="20" eb="22">
      <t>ショウレイ</t>
    </rPh>
    <rPh sb="22" eb="24">
      <t>マンリョウ</t>
    </rPh>
    <rPh sb="24" eb="25">
      <t>ジ</t>
    </rPh>
    <rPh sb="28" eb="30">
      <t>トウロク</t>
    </rPh>
    <rPh sb="30" eb="32">
      <t>キカン</t>
    </rPh>
    <rPh sb="32" eb="35">
      <t>シュウリョウジ</t>
    </rPh>
    <rPh sb="36" eb="38">
      <t>ツウチ</t>
    </rPh>
    <rPh sb="41" eb="43">
      <t>ジッセキ</t>
    </rPh>
    <rPh sb="44" eb="45">
      <t>オウ</t>
    </rPh>
    <phoneticPr fontId="7"/>
  </si>
  <si>
    <t>⑤被験者負担軽減に関する費用は半期毎の決算時及び治験終了時に通知される実績に応じて請求する。</t>
    <phoneticPr fontId="4"/>
  </si>
  <si>
    <t>【脱落症例に係る経費の請求方法】</t>
    <rPh sb="1" eb="3">
      <t>ダツラク</t>
    </rPh>
    <rPh sb="3" eb="5">
      <t>ショウレイ</t>
    </rPh>
    <rPh sb="6" eb="7">
      <t>カカ</t>
    </rPh>
    <rPh sb="8" eb="10">
      <t>ケイヒ</t>
    </rPh>
    <phoneticPr fontId="7"/>
  </si>
  <si>
    <t>6月末、12月末締め及び契約症例満了時または登録期間終了時、通知される実績に応じて②観察期中止脱落症例費、</t>
    <phoneticPr fontId="4"/>
  </si>
  <si>
    <t>②観察期中止脱落症例費にかかる⑦管理経費、⑧間接経費を請求する。</t>
    <rPh sb="16" eb="18">
      <t>カンリ</t>
    </rPh>
    <rPh sb="18" eb="20">
      <t>ケイヒ</t>
    </rPh>
    <rPh sb="22" eb="24">
      <t>カンセツ</t>
    </rPh>
    <rPh sb="24" eb="26">
      <t>ケイヒ</t>
    </rPh>
    <rPh sb="27" eb="29">
      <t>セイキュウ</t>
    </rPh>
    <phoneticPr fontId="7"/>
  </si>
  <si>
    <t>【端数の計算方法】</t>
    <rPh sb="1" eb="3">
      <t>ハスウ</t>
    </rPh>
    <rPh sb="4" eb="6">
      <t>ケイサン</t>
    </rPh>
    <phoneticPr fontId="7"/>
  </si>
  <si>
    <t>各経費内訳の算定で、小数点以下の端数（円未満）がでた場合は、それぞれの経費内訳ごとに切上げてください。</t>
    <phoneticPr fontId="4"/>
  </si>
  <si>
    <t>　　</t>
  </si>
  <si>
    <t>別紙算定様式2</t>
    <rPh sb="0" eb="2">
      <t>ベッシ</t>
    </rPh>
    <rPh sb="2" eb="4">
      <t>サンテイ</t>
    </rPh>
    <rPh sb="4" eb="6">
      <t>ヨウシキ</t>
    </rPh>
    <phoneticPr fontId="4"/>
  </si>
  <si>
    <t>治験依頼者</t>
    <rPh sb="0" eb="2">
      <t>チケン</t>
    </rPh>
    <rPh sb="2" eb="5">
      <t>イライシャ</t>
    </rPh>
    <phoneticPr fontId="7"/>
  </si>
  <si>
    <t>治験課題名</t>
    <rPh sb="0" eb="2">
      <t>チケン</t>
    </rPh>
    <rPh sb="2" eb="4">
      <t>カダイ</t>
    </rPh>
    <rPh sb="4" eb="5">
      <t>メイ</t>
    </rPh>
    <phoneticPr fontId="4"/>
  </si>
  <si>
    <t>　　　　　　　区分
経費内訳</t>
    <rPh sb="10" eb="12">
      <t>ケイヒ</t>
    </rPh>
    <rPh sb="12" eb="14">
      <t>ウチワケ</t>
    </rPh>
    <phoneticPr fontId="7"/>
  </si>
  <si>
    <t>内訳</t>
    <rPh sb="0" eb="2">
      <t>ウチワケ</t>
    </rPh>
    <phoneticPr fontId="7"/>
  </si>
  <si>
    <t>請求時期</t>
    <rPh sb="0" eb="2">
      <t>セイキュウ</t>
    </rPh>
    <rPh sb="2" eb="4">
      <t>ジキ</t>
    </rPh>
    <phoneticPr fontId="4"/>
  </si>
  <si>
    <t>単価</t>
    <rPh sb="0" eb="2">
      <t>タンカ</t>
    </rPh>
    <phoneticPr fontId="7"/>
  </si>
  <si>
    <t>検査関連費用</t>
    <rPh sb="0" eb="2">
      <t>ケンサ</t>
    </rPh>
    <rPh sb="2" eb="4">
      <t>カンレン</t>
    </rPh>
    <rPh sb="4" eb="6">
      <t>ヒヨウ</t>
    </rPh>
    <phoneticPr fontId="7"/>
  </si>
  <si>
    <t>採血および検体提出前処理に係わる経費</t>
    <rPh sb="0" eb="2">
      <t>サイケツ</t>
    </rPh>
    <rPh sb="5" eb="7">
      <t>ケンタイ</t>
    </rPh>
    <rPh sb="7" eb="9">
      <t>テイシュツ</t>
    </rPh>
    <rPh sb="9" eb="10">
      <t>マエ</t>
    </rPh>
    <rPh sb="10" eb="12">
      <t>ショリ</t>
    </rPh>
    <rPh sb="13" eb="14">
      <t>カカ</t>
    </rPh>
    <rPh sb="16" eb="18">
      <t>ケイヒ</t>
    </rPh>
    <phoneticPr fontId="7"/>
  </si>
  <si>
    <t>半期毎決算時及び
治験終了後</t>
    <rPh sb="0" eb="2">
      <t>ハンキ</t>
    </rPh>
    <rPh sb="2" eb="3">
      <t>ゴト</t>
    </rPh>
    <rPh sb="3" eb="5">
      <t>ケッサン</t>
    </rPh>
    <rPh sb="5" eb="6">
      <t>ジ</t>
    </rPh>
    <rPh sb="6" eb="7">
      <t>オヨ</t>
    </rPh>
    <rPh sb="9" eb="11">
      <t>チケン</t>
    </rPh>
    <rPh sb="11" eb="13">
      <t>シュウリョウ</t>
    </rPh>
    <rPh sb="13" eb="14">
      <t>ゴ</t>
    </rPh>
    <phoneticPr fontId="4"/>
  </si>
  <si>
    <t>「１回2,500円×実施回数」（消費税別）</t>
    <phoneticPr fontId="7"/>
  </si>
  <si>
    <t>※同一日に複数の検査を行う場合も1回と数える（但し、薬物動態の為の採血は1回毎算定）</t>
    <phoneticPr fontId="4"/>
  </si>
  <si>
    <t>データマスキングCDまたはDVD作成費用</t>
    <rPh sb="16" eb="18">
      <t>サクセイ</t>
    </rPh>
    <rPh sb="18" eb="20">
      <t>ヒヨウ</t>
    </rPh>
    <phoneticPr fontId="7"/>
  </si>
  <si>
    <t>画像データマスキングCDまたはDVD作成費用</t>
    <rPh sb="0" eb="2">
      <t>ガゾウ</t>
    </rPh>
    <rPh sb="18" eb="20">
      <t>サクセイ</t>
    </rPh>
    <rPh sb="20" eb="22">
      <t>ヒヨウ</t>
    </rPh>
    <phoneticPr fontId="7"/>
  </si>
  <si>
    <t>実績に応じて毎月</t>
    <rPh sb="0" eb="2">
      <t>ジッセキ</t>
    </rPh>
    <rPh sb="3" eb="4">
      <t>オウ</t>
    </rPh>
    <rPh sb="6" eb="8">
      <t>マイツキ</t>
    </rPh>
    <phoneticPr fontId="4"/>
  </si>
  <si>
    <t>「検査1回あたり1件4,000円×実施回数」（消費税別）</t>
    <rPh sb="23" eb="26">
      <t>ショウヒゼイ</t>
    </rPh>
    <rPh sb="26" eb="27">
      <t>ベツ</t>
    </rPh>
    <phoneticPr fontId="4"/>
  </si>
  <si>
    <t>※同日に実施されたCTやMRI等検査方法が異なる場合は、同日であってもそれぞれを1件とする。ただし、同日にCTまたはMRI検査とレントゲン検査が実施された場合はレントゲン検査の作成費用は請求しない</t>
    <phoneticPr fontId="4"/>
  </si>
  <si>
    <t>Webマスキング費用</t>
    <rPh sb="8" eb="10">
      <t>ヒヨウ</t>
    </rPh>
    <phoneticPr fontId="4"/>
  </si>
  <si>
    <t>Webマスキング等によりマスキングに必要な原資料の提出に係わる経費「１件1,000円×実施回数」（消費税別）</t>
    <rPh sb="8" eb="9">
      <t>トウ</t>
    </rPh>
    <rPh sb="18" eb="20">
      <t>ヒツヨウ</t>
    </rPh>
    <rPh sb="21" eb="24">
      <t>ゲンシリョウ</t>
    </rPh>
    <rPh sb="25" eb="27">
      <t>テイシュツ</t>
    </rPh>
    <rPh sb="28" eb="29">
      <t>カカ</t>
    </rPh>
    <rPh sb="31" eb="33">
      <t>ケイヒ</t>
    </rPh>
    <rPh sb="35" eb="36">
      <t>ケン</t>
    </rPh>
    <rPh sb="41" eb="42">
      <t>エン</t>
    </rPh>
    <rPh sb="43" eb="45">
      <t>ジッシ</t>
    </rPh>
    <rPh sb="45" eb="47">
      <t>カイスウ</t>
    </rPh>
    <phoneticPr fontId="4"/>
  </si>
  <si>
    <t>実績に応じて毎月</t>
    <phoneticPr fontId="4"/>
  </si>
  <si>
    <t>指導料</t>
    <rPh sb="0" eb="2">
      <t>シドウ</t>
    </rPh>
    <rPh sb="2" eb="3">
      <t>リョウ</t>
    </rPh>
    <phoneticPr fontId="7"/>
  </si>
  <si>
    <t>治験責任医師、治験分担医師等が治験検討会議に出席するための経費</t>
    <rPh sb="0" eb="2">
      <t>チケン</t>
    </rPh>
    <rPh sb="2" eb="4">
      <t>セキニン</t>
    </rPh>
    <rPh sb="4" eb="6">
      <t>イシ</t>
    </rPh>
    <rPh sb="7" eb="9">
      <t>チケン</t>
    </rPh>
    <rPh sb="9" eb="11">
      <t>ブンタン</t>
    </rPh>
    <rPh sb="11" eb="13">
      <t>イシ</t>
    </rPh>
    <rPh sb="13" eb="14">
      <t>トウ</t>
    </rPh>
    <rPh sb="15" eb="17">
      <t>チケン</t>
    </rPh>
    <rPh sb="17" eb="19">
      <t>ケントウ</t>
    </rPh>
    <rPh sb="19" eb="21">
      <t>カイギ</t>
    </rPh>
    <rPh sb="22" eb="24">
      <t>シュッセキ</t>
    </rPh>
    <rPh sb="29" eb="31">
      <t>ケイヒ</t>
    </rPh>
    <phoneticPr fontId="4"/>
  </si>
  <si>
    <t>上限50,000円</t>
    <rPh sb="0" eb="2">
      <t>ジョウゲン</t>
    </rPh>
    <rPh sb="8" eb="9">
      <t>エン</t>
    </rPh>
    <phoneticPr fontId="4"/>
  </si>
  <si>
    <t>外部倉庫費用</t>
    <rPh sb="0" eb="2">
      <t>ガイブ</t>
    </rPh>
    <rPh sb="2" eb="4">
      <t>ソウコ</t>
    </rPh>
    <rPh sb="4" eb="6">
      <t>ヒヨウ</t>
    </rPh>
    <phoneticPr fontId="7"/>
  </si>
  <si>
    <t>外部倉庫にて資料を保管するために係わる経費
「ダンボール1箱350円×保管月及びその10％」（消費税別）</t>
    <rPh sb="0" eb="2">
      <t>ガイブ</t>
    </rPh>
    <rPh sb="2" eb="4">
      <t>ソウコ</t>
    </rPh>
    <rPh sb="6" eb="8">
      <t>シリョウ</t>
    </rPh>
    <rPh sb="9" eb="11">
      <t>ホカン</t>
    </rPh>
    <rPh sb="16" eb="17">
      <t>カカ</t>
    </rPh>
    <rPh sb="19" eb="21">
      <t>ケイヒ</t>
    </rPh>
    <rPh sb="29" eb="30">
      <t>ハコ</t>
    </rPh>
    <rPh sb="33" eb="34">
      <t>エン</t>
    </rPh>
    <rPh sb="35" eb="37">
      <t>ホカン</t>
    </rPh>
    <rPh sb="37" eb="38">
      <t>ガツ</t>
    </rPh>
    <rPh sb="38" eb="39">
      <t>オヨ</t>
    </rPh>
    <phoneticPr fontId="7"/>
  </si>
  <si>
    <t>必要時</t>
    <rPh sb="0" eb="3">
      <t>ヒツヨウジ</t>
    </rPh>
    <phoneticPr fontId="4"/>
  </si>
  <si>
    <t>Ⓐ【臨床試験研究経費ポイント算出表】</t>
    <rPh sb="2" eb="4">
      <t>リンショウ</t>
    </rPh>
    <rPh sb="4" eb="6">
      <t>シケン</t>
    </rPh>
    <rPh sb="6" eb="8">
      <t>ケンキュウ</t>
    </rPh>
    <rPh sb="8" eb="10">
      <t>ケイヒ</t>
    </rPh>
    <rPh sb="14" eb="16">
      <t>サンシュツ</t>
    </rPh>
    <rPh sb="16" eb="17">
      <t>ヒョウ</t>
    </rPh>
    <phoneticPr fontId="18"/>
  </si>
  <si>
    <t>要     　素</t>
    <phoneticPr fontId="18"/>
  </si>
  <si>
    <t>ｳｴｲﾄ</t>
    <phoneticPr fontId="18"/>
  </si>
  <si>
    <t>近畿大学算定</t>
    <rPh sb="0" eb="2">
      <t>キンキ</t>
    </rPh>
    <rPh sb="2" eb="4">
      <t>ダイガク</t>
    </rPh>
    <rPh sb="4" eb="6">
      <t>サンテイ</t>
    </rPh>
    <phoneticPr fontId="18"/>
  </si>
  <si>
    <t>ﾎﾟｲﾝﾄ</t>
    <phoneticPr fontId="18"/>
  </si>
  <si>
    <t>Ⅰ
(ウェイト×1)</t>
    <phoneticPr fontId="18"/>
  </si>
  <si>
    <t>Ⅱ
(ウェイト×3)</t>
    <phoneticPr fontId="18"/>
  </si>
  <si>
    <t>Ⅲ
(ウェイト×5)</t>
    <phoneticPr fontId="18"/>
  </si>
  <si>
    <t>Ａ</t>
  </si>
  <si>
    <t>疾患の重篤度</t>
    <rPh sb="3" eb="5">
      <t>ジュウトク</t>
    </rPh>
    <phoneticPr fontId="18"/>
  </si>
  <si>
    <t>軽 症</t>
    <rPh sb="2" eb="3">
      <t>ショウ</t>
    </rPh>
    <phoneticPr fontId="18"/>
  </si>
  <si>
    <t>中等度</t>
  </si>
  <si>
    <t>重症・重篤</t>
    <phoneticPr fontId="18"/>
  </si>
  <si>
    <t>Ｂ</t>
  </si>
  <si>
    <t>入院・外来の別</t>
  </si>
  <si>
    <t>外 来</t>
  </si>
  <si>
    <t>入 院</t>
  </si>
  <si>
    <t>Ｃ</t>
    <phoneticPr fontId="18"/>
  </si>
  <si>
    <t>デザイン</t>
  </si>
  <si>
    <t>オープン</t>
  </si>
  <si>
    <t>単盲検・小児</t>
    <rPh sb="4" eb="6">
      <t>ショウニ</t>
    </rPh>
    <phoneticPr fontId="18"/>
  </si>
  <si>
    <t>二重盲検</t>
  </si>
  <si>
    <t>Ｄ</t>
    <phoneticPr fontId="18"/>
  </si>
  <si>
    <t>治験薬の投与経路</t>
  </si>
  <si>
    <t>外用・経口</t>
    <rPh sb="3" eb="5">
      <t>ケイコウ</t>
    </rPh>
    <phoneticPr fontId="18"/>
  </si>
  <si>
    <t>皮下・筋注</t>
  </si>
  <si>
    <t>静注</t>
    <phoneticPr fontId="18"/>
  </si>
  <si>
    <t>Ｅ</t>
    <phoneticPr fontId="18"/>
  </si>
  <si>
    <t>治験薬の投与期間</t>
  </si>
  <si>
    <t>4週間以内</t>
    <phoneticPr fontId="18"/>
  </si>
  <si>
    <t>5～24週</t>
    <phoneticPr fontId="18"/>
  </si>
  <si>
    <t>25～49週、50週以上は25週毎に9ポイント加算する。</t>
    <rPh sb="5" eb="6">
      <t>シュウ</t>
    </rPh>
    <rPh sb="9" eb="10">
      <t>シュウ</t>
    </rPh>
    <rPh sb="10" eb="12">
      <t>イジョウ</t>
    </rPh>
    <rPh sb="15" eb="16">
      <t>シュウ</t>
    </rPh>
    <rPh sb="16" eb="17">
      <t>ゴト</t>
    </rPh>
    <rPh sb="23" eb="25">
      <t>カサン</t>
    </rPh>
    <phoneticPr fontId="18"/>
  </si>
  <si>
    <t>Ｆ</t>
    <phoneticPr fontId="18"/>
  </si>
  <si>
    <t>ポピュレーション</t>
    <phoneticPr fontId="18"/>
  </si>
  <si>
    <t>成人</t>
    <phoneticPr fontId="18"/>
  </si>
  <si>
    <t>小児、成人（高齢者、肝、腎障害等合併有）</t>
    <phoneticPr fontId="18"/>
  </si>
  <si>
    <t>低体重出生児</t>
    <rPh sb="0" eb="3">
      <t>テイタイジュウ</t>
    </rPh>
    <rPh sb="3" eb="5">
      <t>シュッショウ</t>
    </rPh>
    <rPh sb="5" eb="6">
      <t>ジ</t>
    </rPh>
    <phoneticPr fontId="18"/>
  </si>
  <si>
    <t>Ｇ</t>
    <phoneticPr fontId="18"/>
  </si>
  <si>
    <t>チェックポイントの経過観察回数</t>
    <phoneticPr fontId="18"/>
  </si>
  <si>
    <t>4週に1回以内</t>
    <rPh sb="1" eb="2">
      <t>シュウ</t>
    </rPh>
    <rPh sb="4" eb="5">
      <t>カイ</t>
    </rPh>
    <rPh sb="5" eb="7">
      <t>イナイ</t>
    </rPh>
    <phoneticPr fontId="18"/>
  </si>
  <si>
    <t>4週に2回</t>
    <rPh sb="1" eb="2">
      <t>シュウ</t>
    </rPh>
    <rPh sb="4" eb="5">
      <t>カイ</t>
    </rPh>
    <phoneticPr fontId="18"/>
  </si>
  <si>
    <t>4週に3回以上</t>
    <rPh sb="1" eb="2">
      <t>シュウ</t>
    </rPh>
    <rPh sb="4" eb="5">
      <t>カイ</t>
    </rPh>
    <rPh sb="5" eb="7">
      <t>イジョウ</t>
    </rPh>
    <phoneticPr fontId="18"/>
  </si>
  <si>
    <t>Ｈ</t>
    <phoneticPr fontId="18"/>
  </si>
  <si>
    <t>臨床検査・自他覚症状の観察項目数(受診1回当たり)</t>
    <rPh sb="2" eb="4">
      <t>ケンサ</t>
    </rPh>
    <rPh sb="5" eb="6">
      <t>ジ</t>
    </rPh>
    <rPh sb="6" eb="7">
      <t>タ</t>
    </rPh>
    <rPh sb="7" eb="8">
      <t>サト</t>
    </rPh>
    <rPh sb="8" eb="10">
      <t>ショウジョウ</t>
    </rPh>
    <rPh sb="11" eb="13">
      <t>カンサツ</t>
    </rPh>
    <rPh sb="13" eb="16">
      <t>コウモクスウ</t>
    </rPh>
    <rPh sb="17" eb="19">
      <t>ジュシン</t>
    </rPh>
    <rPh sb="20" eb="21">
      <t>カイ</t>
    </rPh>
    <rPh sb="21" eb="22">
      <t>ア</t>
    </rPh>
    <phoneticPr fontId="18"/>
  </si>
  <si>
    <t>50項目以内</t>
    <rPh sb="2" eb="4">
      <t>コウモク</t>
    </rPh>
    <rPh sb="4" eb="6">
      <t>イナイ</t>
    </rPh>
    <phoneticPr fontId="18"/>
  </si>
  <si>
    <t>50～100項目</t>
    <rPh sb="6" eb="8">
      <t>コウモク</t>
    </rPh>
    <phoneticPr fontId="18"/>
  </si>
  <si>
    <t>101項目以上</t>
    <rPh sb="3" eb="5">
      <t>コウモク</t>
    </rPh>
    <rPh sb="5" eb="7">
      <t>イジョウ</t>
    </rPh>
    <phoneticPr fontId="18"/>
  </si>
  <si>
    <t>Ｉ</t>
    <phoneticPr fontId="18"/>
  </si>
  <si>
    <t>薬物動態測定のための採血・採尿回数(受診1回当たり)</t>
    <rPh sb="0" eb="2">
      <t>ヤクブツ</t>
    </rPh>
    <rPh sb="2" eb="4">
      <t>ドウタイ</t>
    </rPh>
    <rPh sb="4" eb="6">
      <t>ソクテイ</t>
    </rPh>
    <rPh sb="10" eb="12">
      <t>サイケツ</t>
    </rPh>
    <rPh sb="13" eb="15">
      <t>サイニョウ</t>
    </rPh>
    <rPh sb="15" eb="17">
      <t>カイスウ</t>
    </rPh>
    <phoneticPr fontId="18"/>
  </si>
  <si>
    <t>1回</t>
    <rPh sb="1" eb="2">
      <t>カイ</t>
    </rPh>
    <phoneticPr fontId="18"/>
  </si>
  <si>
    <t>2～3回</t>
    <rPh sb="3" eb="4">
      <t>カイ</t>
    </rPh>
    <phoneticPr fontId="18"/>
  </si>
  <si>
    <t>4回以上</t>
    <rPh sb="1" eb="2">
      <t>カイ</t>
    </rPh>
    <rPh sb="2" eb="4">
      <t>イジョウ</t>
    </rPh>
    <phoneticPr fontId="18"/>
  </si>
  <si>
    <t>Ｊ</t>
  </si>
  <si>
    <t>非侵襲的な機能検査等(放射線画像検査以外)</t>
    <rPh sb="0" eb="1">
      <t>ヒ</t>
    </rPh>
    <rPh sb="9" eb="10">
      <t>ナド</t>
    </rPh>
    <rPh sb="11" eb="14">
      <t>ホウシャセン</t>
    </rPh>
    <rPh sb="16" eb="18">
      <t>ケンサ</t>
    </rPh>
    <rPh sb="18" eb="20">
      <t>イガイ</t>
    </rPh>
    <phoneticPr fontId="18"/>
  </si>
  <si>
    <t>5項目以下</t>
    <rPh sb="1" eb="3">
      <t>コウモク</t>
    </rPh>
    <rPh sb="3" eb="5">
      <t>イカ</t>
    </rPh>
    <phoneticPr fontId="18"/>
  </si>
  <si>
    <t>6項目以上</t>
    <rPh sb="1" eb="3">
      <t>コウモク</t>
    </rPh>
    <rPh sb="3" eb="5">
      <t>イジョウ</t>
    </rPh>
    <phoneticPr fontId="18"/>
  </si>
  <si>
    <t>Ｋ</t>
    <phoneticPr fontId="18"/>
  </si>
  <si>
    <t>放射線画像診断(放射線診断科ポイント)</t>
    <rPh sb="5" eb="7">
      <t>シンダン</t>
    </rPh>
    <rPh sb="8" eb="11">
      <t>ホウシャセン</t>
    </rPh>
    <rPh sb="11" eb="13">
      <t>シンダン</t>
    </rPh>
    <rPh sb="13" eb="14">
      <t>カ</t>
    </rPh>
    <phoneticPr fontId="18"/>
  </si>
  <si>
    <r>
      <t xml:space="preserve">4～6
</t>
    </r>
    <r>
      <rPr>
        <sz val="9"/>
        <rFont val="ＭＳ ゴシック"/>
        <family val="3"/>
        <charset val="128"/>
      </rPr>
      <t>(ポイント合計の５％を計上※)</t>
    </r>
    <rPh sb="9" eb="11">
      <t>ゴウケイ</t>
    </rPh>
    <rPh sb="15" eb="17">
      <t>ケイジョウ</t>
    </rPh>
    <phoneticPr fontId="18"/>
  </si>
  <si>
    <r>
      <t xml:space="preserve">7以上
</t>
    </r>
    <r>
      <rPr>
        <sz val="9"/>
        <rFont val="ＭＳ ゴシック"/>
        <family val="3"/>
        <charset val="128"/>
      </rPr>
      <t>(ポイント合計の10％を計上※)</t>
    </r>
    <rPh sb="1" eb="3">
      <t>イジョウ</t>
    </rPh>
    <phoneticPr fontId="18"/>
  </si>
  <si>
    <t>Ｌ</t>
    <phoneticPr fontId="18"/>
  </si>
  <si>
    <t xml:space="preserve">病理標本作成 </t>
    <rPh sb="0" eb="2">
      <t>ビョウリ</t>
    </rPh>
    <rPh sb="2" eb="4">
      <t>ヒョウホン</t>
    </rPh>
    <rPh sb="4" eb="6">
      <t>サクセイ</t>
    </rPh>
    <phoneticPr fontId="18"/>
  </si>
  <si>
    <r>
      <t xml:space="preserve">4/3
</t>
    </r>
    <r>
      <rPr>
        <sz val="10"/>
        <rFont val="ＭＳ ゴシック"/>
        <family val="3"/>
        <charset val="128"/>
      </rPr>
      <t>(1.33)</t>
    </r>
    <phoneticPr fontId="18"/>
  </si>
  <si>
    <t>有り（診断を伴う場合は1ポイント加算）</t>
    <rPh sb="0" eb="1">
      <t>ア</t>
    </rPh>
    <rPh sb="3" eb="5">
      <t>シンダン</t>
    </rPh>
    <rPh sb="6" eb="7">
      <t>トモナ</t>
    </rPh>
    <rPh sb="8" eb="10">
      <t>バアイ</t>
    </rPh>
    <rPh sb="16" eb="18">
      <t>カサン</t>
    </rPh>
    <phoneticPr fontId="18"/>
  </si>
  <si>
    <t>Ｍ</t>
  </si>
  <si>
    <t>侵襲を伴う臨床薬理的な検査・測定</t>
    <rPh sb="0" eb="2">
      <t>シンシュウ</t>
    </rPh>
    <rPh sb="3" eb="4">
      <t>トモナ</t>
    </rPh>
    <rPh sb="5" eb="7">
      <t>リンショウ</t>
    </rPh>
    <rPh sb="7" eb="10">
      <t>ヤクリテキ</t>
    </rPh>
    <rPh sb="11" eb="13">
      <t>ケンサ</t>
    </rPh>
    <rPh sb="14" eb="16">
      <t>ソクテイ</t>
    </rPh>
    <phoneticPr fontId="18"/>
  </si>
  <si>
    <t>Ｎ</t>
    <phoneticPr fontId="18"/>
  </si>
  <si>
    <t>承認申請に使用される文書等の作成</t>
    <phoneticPr fontId="18"/>
  </si>
  <si>
    <t>30枚以内</t>
    <rPh sb="4" eb="5">
      <t>ナイ</t>
    </rPh>
    <phoneticPr fontId="18"/>
  </si>
  <si>
    <t>31～50枚</t>
    <phoneticPr fontId="18"/>
  </si>
  <si>
    <t>51枚以上</t>
    <phoneticPr fontId="18"/>
  </si>
  <si>
    <t>ﾎﾟｲﾝﾄ合計</t>
    <rPh sb="5" eb="6">
      <t>ゴウ</t>
    </rPh>
    <phoneticPr fontId="18"/>
  </si>
  <si>
    <t>端数（小数）部分は合計時点で四捨五入のこと</t>
    <rPh sb="0" eb="1">
      <t>ハ</t>
    </rPh>
    <rPh sb="1" eb="2">
      <t>スウ</t>
    </rPh>
    <rPh sb="3" eb="5">
      <t>ショウスウ</t>
    </rPh>
    <rPh sb="6" eb="8">
      <t>ブブン</t>
    </rPh>
    <rPh sb="9" eb="11">
      <t>ゴウケイ</t>
    </rPh>
    <rPh sb="11" eb="13">
      <t>ジテン</t>
    </rPh>
    <rPh sb="14" eb="18">
      <t>シシャゴニュウ</t>
    </rPh>
    <phoneticPr fontId="18"/>
  </si>
  <si>
    <t>※Ｋについては、Ｋを除いたポイント合計の５％もしくは１０％になるようにポイントを</t>
    <rPh sb="10" eb="11">
      <t>ノゾ</t>
    </rPh>
    <rPh sb="17" eb="19">
      <t>ゴウケイ</t>
    </rPh>
    <phoneticPr fontId="18"/>
  </si>
  <si>
    <t>　設定する。設定後にポイント合計を再計算する。</t>
    <rPh sb="6" eb="8">
      <t>セッテイ</t>
    </rPh>
    <rPh sb="8" eb="9">
      <t>ゴ</t>
    </rPh>
    <rPh sb="14" eb="16">
      <t>ゴウケイ</t>
    </rPh>
    <rPh sb="17" eb="20">
      <t>サイケイサン</t>
    </rPh>
    <phoneticPr fontId="18"/>
  </si>
  <si>
    <t>１ポイントを6,000円（基本）で計算</t>
    <rPh sb="11" eb="12">
      <t>エン</t>
    </rPh>
    <rPh sb="13" eb="15">
      <t>キホン</t>
    </rPh>
    <rPh sb="17" eb="19">
      <t>ケイサン</t>
    </rPh>
    <phoneticPr fontId="18"/>
  </si>
  <si>
    <t>Ⓑ【治験薬管理経費ポイント算出表】</t>
    <rPh sb="2" eb="5">
      <t>チケンヤク</t>
    </rPh>
    <rPh sb="5" eb="7">
      <t>カンリ</t>
    </rPh>
    <rPh sb="7" eb="9">
      <t>ケイヒ</t>
    </rPh>
    <rPh sb="13" eb="15">
      <t>サンシュツ</t>
    </rPh>
    <rPh sb="15" eb="16">
      <t>ヒョウ</t>
    </rPh>
    <phoneticPr fontId="18"/>
  </si>
  <si>
    <t>要     　素</t>
    <phoneticPr fontId="18"/>
  </si>
  <si>
    <t>ｳｴｲﾄ</t>
    <phoneticPr fontId="18"/>
  </si>
  <si>
    <t>ﾎﾟｲﾝﾄ</t>
    <phoneticPr fontId="18"/>
  </si>
  <si>
    <t>Ⅰ
(ウェイト×1)</t>
    <phoneticPr fontId="18"/>
  </si>
  <si>
    <t>Ⅱ
(ウェイト×2)</t>
    <phoneticPr fontId="18"/>
  </si>
  <si>
    <t>Ⅲ
(ウェイト×3)</t>
    <phoneticPr fontId="18"/>
  </si>
  <si>
    <t>治験薬の剤型</t>
    <rPh sb="0" eb="2">
      <t>チケン</t>
    </rPh>
    <rPh sb="2" eb="3">
      <t>ヤク</t>
    </rPh>
    <rPh sb="4" eb="5">
      <t>ザイ</t>
    </rPh>
    <rPh sb="5" eb="6">
      <t>ケイ</t>
    </rPh>
    <phoneticPr fontId="18"/>
  </si>
  <si>
    <t>内服</t>
    <rPh sb="0" eb="1">
      <t>ウチ</t>
    </rPh>
    <rPh sb="1" eb="2">
      <t>フク</t>
    </rPh>
    <phoneticPr fontId="18"/>
  </si>
  <si>
    <t>外用</t>
    <rPh sb="0" eb="2">
      <t>ガイヨウ</t>
    </rPh>
    <phoneticPr fontId="18"/>
  </si>
  <si>
    <t>注射</t>
    <rPh sb="0" eb="2">
      <t>チュウシャ</t>
    </rPh>
    <phoneticPr fontId="18"/>
  </si>
  <si>
    <t>デザイン</t>
    <phoneticPr fontId="18"/>
  </si>
  <si>
    <t>オープン</t>
    <phoneticPr fontId="18"/>
  </si>
  <si>
    <t>単盲検</t>
    <rPh sb="0" eb="1">
      <t>タン</t>
    </rPh>
    <rPh sb="1" eb="2">
      <t>モウ</t>
    </rPh>
    <rPh sb="2" eb="3">
      <t>ケン</t>
    </rPh>
    <phoneticPr fontId="18"/>
  </si>
  <si>
    <t>二重盲検</t>
    <rPh sb="0" eb="2">
      <t>ニジュウ</t>
    </rPh>
    <rPh sb="2" eb="3">
      <t>モウ</t>
    </rPh>
    <rPh sb="3" eb="4">
      <t>ケン</t>
    </rPh>
    <phoneticPr fontId="18"/>
  </si>
  <si>
    <t>Ｃ</t>
    <phoneticPr fontId="18"/>
  </si>
  <si>
    <t>投与期間</t>
    <phoneticPr fontId="18"/>
  </si>
  <si>
    <t>4週間以内</t>
    <phoneticPr fontId="18"/>
  </si>
  <si>
    <t>5～24週</t>
    <phoneticPr fontId="18"/>
  </si>
  <si>
    <t>25週以上</t>
    <rPh sb="2" eb="3">
      <t>シュウ</t>
    </rPh>
    <rPh sb="3" eb="5">
      <t>イジョウ</t>
    </rPh>
    <phoneticPr fontId="18"/>
  </si>
  <si>
    <t>Ｄ</t>
  </si>
  <si>
    <t>調剤及び出庫回数/１症例</t>
    <rPh sb="0" eb="2">
      <t>チョウザイ</t>
    </rPh>
    <rPh sb="2" eb="3">
      <t>オヨ</t>
    </rPh>
    <rPh sb="4" eb="6">
      <t>シュッコ</t>
    </rPh>
    <rPh sb="6" eb="8">
      <t>カイスウ</t>
    </rPh>
    <rPh sb="10" eb="12">
      <t>ショウレイ</t>
    </rPh>
    <phoneticPr fontId="18"/>
  </si>
  <si>
    <t>単回</t>
    <rPh sb="0" eb="1">
      <t>タン</t>
    </rPh>
    <rPh sb="1" eb="2">
      <t>カイ</t>
    </rPh>
    <phoneticPr fontId="18"/>
  </si>
  <si>
    <t>5回以下</t>
    <rPh sb="1" eb="2">
      <t>カイ</t>
    </rPh>
    <rPh sb="2" eb="4">
      <t>イカ</t>
    </rPh>
    <phoneticPr fontId="18"/>
  </si>
  <si>
    <t>6回以上</t>
    <rPh sb="1" eb="2">
      <t>カイ</t>
    </rPh>
    <rPh sb="2" eb="4">
      <t>イジョウ</t>
    </rPh>
    <phoneticPr fontId="18"/>
  </si>
  <si>
    <t>Ｅ</t>
  </si>
  <si>
    <t>保存状況</t>
    <rPh sb="0" eb="2">
      <t>ホゾン</t>
    </rPh>
    <rPh sb="2" eb="4">
      <t>ジョウキョウ</t>
    </rPh>
    <phoneticPr fontId="18"/>
  </si>
  <si>
    <t>室温</t>
    <rPh sb="0" eb="2">
      <t>シツオン</t>
    </rPh>
    <phoneticPr fontId="18"/>
  </si>
  <si>
    <t>冷所又は遮光</t>
    <rPh sb="0" eb="1">
      <t>レイ</t>
    </rPh>
    <rPh sb="1" eb="2">
      <t>ショ</t>
    </rPh>
    <rPh sb="2" eb="3">
      <t>マタ</t>
    </rPh>
    <rPh sb="4" eb="6">
      <t>シャコウ</t>
    </rPh>
    <phoneticPr fontId="18"/>
  </si>
  <si>
    <t>冷所及び遮光</t>
    <rPh sb="2" eb="3">
      <t>オヨ</t>
    </rPh>
    <phoneticPr fontId="18"/>
  </si>
  <si>
    <t>Ｆ</t>
  </si>
  <si>
    <t>室温範囲限定</t>
    <rPh sb="0" eb="2">
      <t>シツオン</t>
    </rPh>
    <rPh sb="2" eb="4">
      <t>ハンイ</t>
    </rPh>
    <rPh sb="4" eb="6">
      <t>ゲンテイ</t>
    </rPh>
    <phoneticPr fontId="18"/>
  </si>
  <si>
    <t>25℃超逸脱なし</t>
    <rPh sb="3" eb="4">
      <t>チョウ</t>
    </rPh>
    <rPh sb="4" eb="6">
      <t>イツダツ</t>
    </rPh>
    <phoneticPr fontId="18"/>
  </si>
  <si>
    <t>25℃超逸脱</t>
    <rPh sb="3" eb="4">
      <t>チョウ</t>
    </rPh>
    <rPh sb="4" eb="6">
      <t>イツダツ</t>
    </rPh>
    <phoneticPr fontId="18"/>
  </si>
  <si>
    <t>Ｇ</t>
  </si>
  <si>
    <t>非盲検薬剤師登録</t>
    <rPh sb="0" eb="1">
      <t>ヒ</t>
    </rPh>
    <rPh sb="1" eb="3">
      <t>モウケン</t>
    </rPh>
    <rPh sb="3" eb="6">
      <t>ヤクザイシ</t>
    </rPh>
    <rPh sb="6" eb="8">
      <t>トウロク</t>
    </rPh>
    <phoneticPr fontId="18"/>
  </si>
  <si>
    <t>必要</t>
    <rPh sb="0" eb="2">
      <t>ヒツヨウ</t>
    </rPh>
    <phoneticPr fontId="18"/>
  </si>
  <si>
    <t>Ｈ</t>
    <phoneticPr fontId="18"/>
  </si>
  <si>
    <t>薬剤師による調整(G以外)</t>
    <rPh sb="0" eb="3">
      <t>ヤクザイシ</t>
    </rPh>
    <rPh sb="6" eb="8">
      <t>チョウセイ</t>
    </rPh>
    <rPh sb="10" eb="12">
      <t>イガイ</t>
    </rPh>
    <phoneticPr fontId="18"/>
  </si>
  <si>
    <t>Ｉ</t>
  </si>
  <si>
    <t>調整条件(遮光など)</t>
    <rPh sb="0" eb="2">
      <t>チョウセイ</t>
    </rPh>
    <rPh sb="2" eb="4">
      <t>ジョウケン</t>
    </rPh>
    <rPh sb="5" eb="7">
      <t>シャコウ</t>
    </rPh>
    <phoneticPr fontId="18"/>
  </si>
  <si>
    <t>ウォシュアウト時のプラセボの使用</t>
    <rPh sb="7" eb="8">
      <t>ジ</t>
    </rPh>
    <rPh sb="14" eb="16">
      <t>シヨウ</t>
    </rPh>
    <phoneticPr fontId="18"/>
  </si>
  <si>
    <t>有</t>
    <rPh sb="0" eb="1">
      <t>アリ</t>
    </rPh>
    <phoneticPr fontId="18"/>
  </si>
  <si>
    <t>Ｋ</t>
  </si>
  <si>
    <t>特殊説明文書等の添付</t>
    <phoneticPr fontId="18"/>
  </si>
  <si>
    <t>Ｌ</t>
  </si>
  <si>
    <t>調剤・払い出し毎の登録、薬剤番号の指定</t>
    <rPh sb="0" eb="2">
      <t>チョウザイ</t>
    </rPh>
    <rPh sb="3" eb="4">
      <t>ハラ</t>
    </rPh>
    <rPh sb="5" eb="6">
      <t>ダ</t>
    </rPh>
    <rPh sb="7" eb="8">
      <t>ゴト</t>
    </rPh>
    <rPh sb="9" eb="11">
      <t>トウロク</t>
    </rPh>
    <rPh sb="12" eb="14">
      <t>ヤクザイ</t>
    </rPh>
    <rPh sb="14" eb="16">
      <t>バンゴウ</t>
    </rPh>
    <rPh sb="17" eb="19">
      <t>シテイ</t>
    </rPh>
    <phoneticPr fontId="18"/>
  </si>
  <si>
    <t>併用薬の交付</t>
    <rPh sb="0" eb="2">
      <t>ヘイヨウ</t>
    </rPh>
    <rPh sb="2" eb="3">
      <t>ヤク</t>
    </rPh>
    <rPh sb="4" eb="6">
      <t>コウフ</t>
    </rPh>
    <phoneticPr fontId="18"/>
  </si>
  <si>
    <t>1種</t>
    <rPh sb="1" eb="2">
      <t>シュ</t>
    </rPh>
    <phoneticPr fontId="18"/>
  </si>
  <si>
    <t>2種</t>
    <rPh sb="1" eb="2">
      <t>シュ</t>
    </rPh>
    <phoneticPr fontId="18"/>
  </si>
  <si>
    <t>3種以上</t>
    <rPh sb="1" eb="2">
      <t>シュ</t>
    </rPh>
    <rPh sb="2" eb="4">
      <t>イジョウ</t>
    </rPh>
    <phoneticPr fontId="18"/>
  </si>
  <si>
    <t>Ｎ</t>
    <phoneticPr fontId="18"/>
  </si>
  <si>
    <t>併用適用時併用薬チェック</t>
    <rPh sb="0" eb="2">
      <t>ヘイヨウ</t>
    </rPh>
    <rPh sb="2" eb="4">
      <t>テキヨウ</t>
    </rPh>
    <rPh sb="4" eb="5">
      <t>ジ</t>
    </rPh>
    <rPh sb="5" eb="8">
      <t>ヘイヨウヤク</t>
    </rPh>
    <phoneticPr fontId="18"/>
  </si>
  <si>
    <t>2種</t>
  </si>
  <si>
    <t>3種以上</t>
    <phoneticPr fontId="18"/>
  </si>
  <si>
    <t>Ｏ</t>
    <phoneticPr fontId="18"/>
  </si>
  <si>
    <t>治験薬規格数</t>
    <rPh sb="0" eb="2">
      <t>チケン</t>
    </rPh>
    <rPh sb="2" eb="3">
      <t>ヤク</t>
    </rPh>
    <rPh sb="3" eb="5">
      <t>キカク</t>
    </rPh>
    <rPh sb="5" eb="6">
      <t>スウ</t>
    </rPh>
    <phoneticPr fontId="18"/>
  </si>
  <si>
    <t>3以上</t>
    <rPh sb="1" eb="3">
      <t>イジョウ</t>
    </rPh>
    <phoneticPr fontId="18"/>
  </si>
  <si>
    <t>Ｐ</t>
    <phoneticPr fontId="18"/>
  </si>
  <si>
    <t>治験期間(１か月単位)</t>
    <rPh sb="0" eb="2">
      <t>チケン</t>
    </rPh>
    <rPh sb="2" eb="4">
      <t>キカン</t>
    </rPh>
    <rPh sb="7" eb="8">
      <t>ゲツ</t>
    </rPh>
    <rPh sb="8" eb="10">
      <t>タンイ</t>
    </rPh>
    <phoneticPr fontId="18"/>
  </si>
  <si>
    <t>×月数(  ) (治験薬の保存管理)</t>
    <rPh sb="1" eb="2">
      <t>ツキ</t>
    </rPh>
    <rPh sb="2" eb="3">
      <t>スウ</t>
    </rPh>
    <rPh sb="9" eb="12">
      <t>チケンヤク</t>
    </rPh>
    <rPh sb="13" eb="15">
      <t>ホゾン</t>
    </rPh>
    <rPh sb="15" eb="17">
      <t>カンリ</t>
    </rPh>
    <phoneticPr fontId="18"/>
  </si>
  <si>
    <t>ﾎﾟｲﾝﾄ合計</t>
  </si>
  <si>
    <t>1ポイントを1,000円で計算</t>
    <rPh sb="11" eb="12">
      <t>エン</t>
    </rPh>
    <rPh sb="13" eb="15">
      <t>ケイサン</t>
    </rPh>
    <phoneticPr fontId="18"/>
  </si>
  <si>
    <t>要素P(治験期間)：プロトコルで規定している治験期間終了月までとするが、極めて特殊な治験(例：希少疾患に対して、投薬後に非常に長期間の観察を実施する試験等)では治験薬保管期間として考える。</t>
    <phoneticPr fontId="4"/>
  </si>
  <si>
    <t>放射線診断科に関するポイント設定確認書</t>
    <rPh sb="0" eb="3">
      <t>ホウシャセン</t>
    </rPh>
    <rPh sb="3" eb="5">
      <t>シンダン</t>
    </rPh>
    <rPh sb="5" eb="6">
      <t>カ</t>
    </rPh>
    <rPh sb="7" eb="8">
      <t>カン</t>
    </rPh>
    <rPh sb="14" eb="16">
      <t>セッテイ</t>
    </rPh>
    <rPh sb="16" eb="19">
      <t>カクニンショ</t>
    </rPh>
    <phoneticPr fontId="7"/>
  </si>
  <si>
    <t>近大整理No　　　　　　　　　</t>
    <rPh sb="0" eb="2">
      <t>キンダイ</t>
    </rPh>
    <rPh sb="2" eb="4">
      <t>セイリ</t>
    </rPh>
    <phoneticPr fontId="7"/>
  </si>
  <si>
    <t>治験名：</t>
    <rPh sb="0" eb="2">
      <t>チケン</t>
    </rPh>
    <rPh sb="2" eb="3">
      <t>メイ</t>
    </rPh>
    <phoneticPr fontId="7"/>
  </si>
  <si>
    <t>以下の項目に準じて合計ポイント数を算出する。</t>
    <rPh sb="0" eb="2">
      <t>イカ</t>
    </rPh>
    <rPh sb="3" eb="5">
      <t>コウモク</t>
    </rPh>
    <rPh sb="6" eb="7">
      <t>ジュン</t>
    </rPh>
    <rPh sb="9" eb="11">
      <t>ゴウケイ</t>
    </rPh>
    <rPh sb="15" eb="16">
      <t>スウ</t>
    </rPh>
    <rPh sb="17" eb="19">
      <t>サンシュツ</t>
    </rPh>
    <phoneticPr fontId="7"/>
  </si>
  <si>
    <r>
      <t>下記各ポイントは、個別患者ごとの判断は極めて煩雑で算定困難なため、</t>
    </r>
    <r>
      <rPr>
        <u/>
        <sz val="11"/>
        <color indexed="8"/>
        <rFont val="ＭＳ Ｐゴシック"/>
        <family val="3"/>
        <charset val="128"/>
      </rPr>
      <t>プロトコール記載に基づく判断</t>
    </r>
    <rPh sb="0" eb="2">
      <t>カキ</t>
    </rPh>
    <rPh sb="2" eb="3">
      <t>カク</t>
    </rPh>
    <rPh sb="9" eb="11">
      <t>コベツ</t>
    </rPh>
    <rPh sb="11" eb="13">
      <t>カンジャ</t>
    </rPh>
    <rPh sb="16" eb="18">
      <t>ハンダン</t>
    </rPh>
    <rPh sb="19" eb="20">
      <t>キワ</t>
    </rPh>
    <rPh sb="22" eb="24">
      <t>ハンザツ</t>
    </rPh>
    <rPh sb="25" eb="27">
      <t>サンテイ</t>
    </rPh>
    <rPh sb="27" eb="29">
      <t>コンナン</t>
    </rPh>
    <rPh sb="39" eb="41">
      <t>キサイ</t>
    </rPh>
    <rPh sb="42" eb="43">
      <t>モト</t>
    </rPh>
    <rPh sb="45" eb="47">
      <t>ハンダン</t>
    </rPh>
    <phoneticPr fontId="7"/>
  </si>
  <si>
    <t>とする（「可能な限り」という記載は完全実施と同等に扱う）。ただし、明記されていない場合は、現状に即し</t>
    <rPh sb="5" eb="7">
      <t>カノウ</t>
    </rPh>
    <rPh sb="8" eb="9">
      <t>カギ</t>
    </rPh>
    <rPh sb="14" eb="16">
      <t>キサイ</t>
    </rPh>
    <rPh sb="17" eb="19">
      <t>カンゼン</t>
    </rPh>
    <rPh sb="19" eb="21">
      <t>ジッシ</t>
    </rPh>
    <rPh sb="22" eb="24">
      <t>ドウトウ</t>
    </rPh>
    <rPh sb="25" eb="26">
      <t>アツカ</t>
    </rPh>
    <rPh sb="45" eb="47">
      <t>ゲンジョウ</t>
    </rPh>
    <rPh sb="48" eb="49">
      <t>ソク</t>
    </rPh>
    <phoneticPr fontId="7"/>
  </si>
  <si>
    <t>て判断する。</t>
    <rPh sb="1" eb="3">
      <t>ハンダン</t>
    </rPh>
    <phoneticPr fontId="7"/>
  </si>
  <si>
    <t>特別分配加算がある場合（計測、３D画像など）は分配率を５％上乗せする。</t>
    <rPh sb="0" eb="2">
      <t>トクベツ</t>
    </rPh>
    <rPh sb="4" eb="6">
      <t>カサン</t>
    </rPh>
    <rPh sb="9" eb="11">
      <t>バアイ</t>
    </rPh>
    <rPh sb="12" eb="14">
      <t>ケイソク</t>
    </rPh>
    <rPh sb="17" eb="19">
      <t>ガゾウ</t>
    </rPh>
    <rPh sb="23" eb="25">
      <t>ブンパイ</t>
    </rPh>
    <rPh sb="25" eb="26">
      <t>リツ</t>
    </rPh>
    <rPh sb="29" eb="31">
      <t>ウワノ</t>
    </rPh>
    <phoneticPr fontId="7"/>
  </si>
  <si>
    <t>設定項目</t>
    <rPh sb="0" eb="2">
      <t>セッテイ</t>
    </rPh>
    <rPh sb="2" eb="4">
      <t>コウモク</t>
    </rPh>
    <phoneticPr fontId="7"/>
  </si>
  <si>
    <t>ポイント数加算（ポイント）</t>
    <rPh sb="4" eb="5">
      <t>スウ</t>
    </rPh>
    <rPh sb="5" eb="7">
      <t>カサン</t>
    </rPh>
    <phoneticPr fontId="7"/>
  </si>
  <si>
    <t>ポイント数</t>
    <rPh sb="4" eb="5">
      <t>スウ</t>
    </rPh>
    <phoneticPr fontId="7"/>
  </si>
  <si>
    <t>造影剤使用の有無</t>
    <rPh sb="0" eb="3">
      <t>ゾウエイザイ</t>
    </rPh>
    <rPh sb="3" eb="5">
      <t>シヨウ</t>
    </rPh>
    <rPh sb="6" eb="8">
      <t>ウム</t>
    </rPh>
    <phoneticPr fontId="7"/>
  </si>
  <si>
    <t>無：0</t>
    <rPh sb="0" eb="1">
      <t>ナシ</t>
    </rPh>
    <phoneticPr fontId="7"/>
  </si>
  <si>
    <t>有：4</t>
    <rPh sb="0" eb="1">
      <t>アリ</t>
    </rPh>
    <phoneticPr fontId="7"/>
  </si>
  <si>
    <t>読影の有無</t>
    <rPh sb="0" eb="1">
      <t>ドク</t>
    </rPh>
    <rPh sb="1" eb="2">
      <t>カゲ</t>
    </rPh>
    <rPh sb="3" eb="5">
      <t>ウム</t>
    </rPh>
    <phoneticPr fontId="7"/>
  </si>
  <si>
    <t>有：3</t>
    <rPh sb="0" eb="1">
      <t>アリ</t>
    </rPh>
    <phoneticPr fontId="7"/>
  </si>
  <si>
    <t>撮影頻度</t>
    <rPh sb="0" eb="2">
      <t>サツエイ</t>
    </rPh>
    <rPh sb="2" eb="4">
      <t>ヒンド</t>
    </rPh>
    <phoneticPr fontId="7"/>
  </si>
  <si>
    <t>6週を超える間隔：0</t>
    <rPh sb="1" eb="2">
      <t>シュウ</t>
    </rPh>
    <rPh sb="3" eb="4">
      <t>コ</t>
    </rPh>
    <rPh sb="6" eb="8">
      <t>カンカク</t>
    </rPh>
    <phoneticPr fontId="7"/>
  </si>
  <si>
    <t>6週以内毎：1</t>
    <rPh sb="1" eb="2">
      <t>シュウ</t>
    </rPh>
    <rPh sb="2" eb="4">
      <t>イナイ</t>
    </rPh>
    <rPh sb="4" eb="5">
      <t>ゴト</t>
    </rPh>
    <phoneticPr fontId="7"/>
  </si>
  <si>
    <t>基本設定スライス厚変更</t>
    <rPh sb="0" eb="2">
      <t>キホン</t>
    </rPh>
    <rPh sb="2" eb="4">
      <t>セッテイ</t>
    </rPh>
    <rPh sb="8" eb="9">
      <t>アツシ</t>
    </rPh>
    <rPh sb="9" eb="11">
      <t>ヘンコウ</t>
    </rPh>
    <phoneticPr fontId="7"/>
  </si>
  <si>
    <t>有：1</t>
    <rPh sb="0" eb="1">
      <t>アリ</t>
    </rPh>
    <phoneticPr fontId="7"/>
  </si>
  <si>
    <t>撮影範囲</t>
    <rPh sb="0" eb="2">
      <t>サツエイ</t>
    </rPh>
    <rPh sb="2" eb="4">
      <t>ハンイ</t>
    </rPh>
    <phoneticPr fontId="7"/>
  </si>
  <si>
    <t>1部位：0</t>
    <rPh sb="1" eb="3">
      <t>ブイ</t>
    </rPh>
    <phoneticPr fontId="7"/>
  </si>
  <si>
    <t>2部位以上：1</t>
    <rPh sb="1" eb="3">
      <t>ブイ</t>
    </rPh>
    <rPh sb="3" eb="5">
      <t>イジョウ</t>
    </rPh>
    <phoneticPr fontId="7"/>
  </si>
  <si>
    <t>合計　　　　　　</t>
    <rPh sb="0" eb="2">
      <t>ゴウケイ</t>
    </rPh>
    <phoneticPr fontId="7"/>
  </si>
  <si>
    <t>合計ポイント数により以下に準じ該当するものに○をつけてください。</t>
    <rPh sb="0" eb="2">
      <t>ゴウケイ</t>
    </rPh>
    <rPh sb="6" eb="7">
      <t>スウ</t>
    </rPh>
    <rPh sb="10" eb="12">
      <t>イカ</t>
    </rPh>
    <rPh sb="13" eb="14">
      <t>ジュン</t>
    </rPh>
    <rPh sb="15" eb="17">
      <t>ガイトウ</t>
    </rPh>
    <phoneticPr fontId="7"/>
  </si>
  <si>
    <t>合計ポイント数</t>
    <rPh sb="0" eb="2">
      <t>ゴウケイ</t>
    </rPh>
    <rPh sb="6" eb="7">
      <t>スウ</t>
    </rPh>
    <phoneticPr fontId="7"/>
  </si>
  <si>
    <t>分配額/分担医師登録の有無</t>
    <rPh sb="0" eb="2">
      <t>ブンパイ</t>
    </rPh>
    <rPh sb="2" eb="3">
      <t>ガク</t>
    </rPh>
    <rPh sb="4" eb="6">
      <t>ブンタン</t>
    </rPh>
    <rPh sb="6" eb="8">
      <t>イシ</t>
    </rPh>
    <rPh sb="8" eb="10">
      <t>トウロク</t>
    </rPh>
    <rPh sb="11" eb="13">
      <t>ウム</t>
    </rPh>
    <phoneticPr fontId="7"/>
  </si>
  <si>
    <t>該当に○</t>
    <rPh sb="0" eb="2">
      <t>ガイトウ</t>
    </rPh>
    <phoneticPr fontId="7"/>
  </si>
  <si>
    <t>０～３</t>
    <phoneticPr fontId="7"/>
  </si>
  <si>
    <t>通常診療と同等で研究費分配なし。放射線科分担医師登録なし</t>
    <rPh sb="0" eb="2">
      <t>ツウジョウ</t>
    </rPh>
    <rPh sb="2" eb="4">
      <t>シンリョウ</t>
    </rPh>
    <rPh sb="5" eb="7">
      <t>ドウトウ</t>
    </rPh>
    <rPh sb="8" eb="10">
      <t>ケンキュウ</t>
    </rPh>
    <rPh sb="10" eb="11">
      <t>ヒ</t>
    </rPh>
    <rPh sb="11" eb="13">
      <t>ブンパイ</t>
    </rPh>
    <rPh sb="16" eb="18">
      <t>ホウシャ</t>
    </rPh>
    <rPh sb="18" eb="19">
      <t>セン</t>
    </rPh>
    <rPh sb="19" eb="20">
      <t>カ</t>
    </rPh>
    <rPh sb="20" eb="22">
      <t>ブンタン</t>
    </rPh>
    <rPh sb="22" eb="24">
      <t>イシ</t>
    </rPh>
    <rPh sb="24" eb="26">
      <t>トウロク</t>
    </rPh>
    <phoneticPr fontId="7"/>
  </si>
  <si>
    <t>４～６</t>
    <phoneticPr fontId="7"/>
  </si>
  <si>
    <t>研究費分配は研究費の5%を分配。放射線科分担医師登録可</t>
    <rPh sb="0" eb="2">
      <t>ケンキュウ</t>
    </rPh>
    <rPh sb="2" eb="3">
      <t>ヒ</t>
    </rPh>
    <rPh sb="3" eb="5">
      <t>ブンパイ</t>
    </rPh>
    <rPh sb="6" eb="8">
      <t>ケンキュウ</t>
    </rPh>
    <rPh sb="8" eb="9">
      <t>ヒ</t>
    </rPh>
    <rPh sb="13" eb="15">
      <t>ブンパイ</t>
    </rPh>
    <rPh sb="16" eb="18">
      <t>ホウシャ</t>
    </rPh>
    <rPh sb="18" eb="19">
      <t>セン</t>
    </rPh>
    <rPh sb="19" eb="20">
      <t>カ</t>
    </rPh>
    <rPh sb="20" eb="22">
      <t>ブンタン</t>
    </rPh>
    <rPh sb="22" eb="24">
      <t>イシ</t>
    </rPh>
    <rPh sb="24" eb="26">
      <t>トウロク</t>
    </rPh>
    <rPh sb="26" eb="27">
      <t>カ</t>
    </rPh>
    <phoneticPr fontId="7"/>
  </si>
  <si>
    <t>7以上</t>
    <rPh sb="1" eb="3">
      <t>イジョウ</t>
    </rPh>
    <phoneticPr fontId="7"/>
  </si>
  <si>
    <t>研究費分配は研究費の10%を分配。放射線科分担医師登録必須</t>
    <rPh sb="0" eb="2">
      <t>ケンキュウ</t>
    </rPh>
    <rPh sb="2" eb="3">
      <t>ヒ</t>
    </rPh>
    <rPh sb="3" eb="5">
      <t>ブンパイ</t>
    </rPh>
    <rPh sb="6" eb="8">
      <t>ケンキュウ</t>
    </rPh>
    <rPh sb="8" eb="9">
      <t>ヒ</t>
    </rPh>
    <rPh sb="14" eb="16">
      <t>ブンパイ</t>
    </rPh>
    <rPh sb="17" eb="19">
      <t>ホウシャ</t>
    </rPh>
    <rPh sb="19" eb="20">
      <t>セン</t>
    </rPh>
    <rPh sb="20" eb="21">
      <t>カ</t>
    </rPh>
    <rPh sb="21" eb="23">
      <t>ブンタン</t>
    </rPh>
    <rPh sb="23" eb="25">
      <t>イシ</t>
    </rPh>
    <rPh sb="25" eb="27">
      <t>トウロク</t>
    </rPh>
    <rPh sb="27" eb="29">
      <t>ヒッス</t>
    </rPh>
    <phoneticPr fontId="7"/>
  </si>
  <si>
    <r>
      <t>ポイント合計</t>
    </r>
    <r>
      <rPr>
        <u/>
        <sz val="11"/>
        <color indexed="8"/>
        <rFont val="ＭＳ Ｐゴシック"/>
        <family val="3"/>
        <charset val="128"/>
      </rPr>
      <t>　　　　　　　　点　</t>
    </r>
    <r>
      <rPr>
        <sz val="10"/>
        <color theme="1"/>
        <rFont val="ＭＳ Ｐゴシック"/>
        <family val="2"/>
        <charset val="128"/>
        <scheme val="minor"/>
      </rPr>
      <t>　により</t>
    </r>
    <rPh sb="4" eb="6">
      <t>ゴウケイ</t>
    </rPh>
    <rPh sb="14" eb="15">
      <t>テン</t>
    </rPh>
    <phoneticPr fontId="7"/>
  </si>
  <si>
    <r>
      <t>放射線診断科への研究費分配は</t>
    </r>
    <r>
      <rPr>
        <u/>
        <sz val="11"/>
        <color indexed="8"/>
        <rFont val="ＭＳ Ｐゴシック"/>
        <family val="3"/>
        <charset val="128"/>
      </rPr>
      <t>　　　　　　　　％　</t>
    </r>
    <phoneticPr fontId="7"/>
  </si>
  <si>
    <t>放射線診断科への分配加算は　（□有　　　　□無　　　　）</t>
    <rPh sb="0" eb="2">
      <t>ホウシャ</t>
    </rPh>
    <rPh sb="2" eb="3">
      <t>セン</t>
    </rPh>
    <rPh sb="3" eb="5">
      <t>シンダン</t>
    </rPh>
    <rPh sb="5" eb="6">
      <t>カ</t>
    </rPh>
    <rPh sb="10" eb="12">
      <t>カサン</t>
    </rPh>
    <rPh sb="16" eb="17">
      <t>アリ</t>
    </rPh>
    <phoneticPr fontId="7"/>
  </si>
  <si>
    <t>放射線診断科分担医師登録は　（□行う　　　□行わない）</t>
    <rPh sb="0" eb="2">
      <t>ホウシャ</t>
    </rPh>
    <rPh sb="2" eb="3">
      <t>セン</t>
    </rPh>
    <rPh sb="3" eb="5">
      <t>シンダン</t>
    </rPh>
    <rPh sb="5" eb="6">
      <t>カ</t>
    </rPh>
    <rPh sb="6" eb="8">
      <t>ブンタン</t>
    </rPh>
    <rPh sb="8" eb="10">
      <t>イシ</t>
    </rPh>
    <rPh sb="10" eb="12">
      <t>トウロク</t>
    </rPh>
    <rPh sb="16" eb="17">
      <t>オコナ</t>
    </rPh>
    <rPh sb="22" eb="23">
      <t>オコナ</t>
    </rPh>
    <phoneticPr fontId="7"/>
  </si>
  <si>
    <t>とすることに合意いたします。</t>
    <rPh sb="6" eb="8">
      <t>ゴウイ</t>
    </rPh>
    <phoneticPr fontId="7"/>
  </si>
  <si>
    <t>　　　※血管造影やＩＶＲ（Ｉｎｔｅｒｖｅｎｔｉｏｎａｌ　Ｒａｄｉｏｌｏｇｙ）など上記の規定に当てはまらないものは</t>
    <phoneticPr fontId="7"/>
  </si>
  <si>
    <r>
      <t xml:space="preserve">　　　　　別途検討する。 </t>
    </r>
    <r>
      <rPr>
        <sz val="10"/>
        <color theme="1"/>
        <rFont val="ＭＳ Ｐゴシック"/>
        <family val="2"/>
        <charset val="128"/>
        <scheme val="minor"/>
      </rPr>
      <t>⇒   協議により放射線診断科への研究費分配は　　　　　　％　</t>
    </r>
    <rPh sb="17" eb="19">
      <t>キョウギ</t>
    </rPh>
    <phoneticPr fontId="7"/>
  </si>
  <si>
    <t>責任医師署名</t>
    <rPh sb="0" eb="2">
      <t>セキニン</t>
    </rPh>
    <rPh sb="2" eb="4">
      <t>イシ</t>
    </rPh>
    <rPh sb="4" eb="6">
      <t>ショメイ</t>
    </rPh>
    <phoneticPr fontId="7"/>
  </si>
  <si>
    <t>　　　　年　　　月　　　日</t>
    <rPh sb="4" eb="5">
      <t>ネン</t>
    </rPh>
    <rPh sb="8" eb="9">
      <t>ガツ</t>
    </rPh>
    <rPh sb="12" eb="13">
      <t>ニチ</t>
    </rPh>
    <phoneticPr fontId="7"/>
  </si>
  <si>
    <t>所属：　　　　　　　　　　　　　　　　　　　　　　　　</t>
    <rPh sb="0" eb="2">
      <t>ショゾク</t>
    </rPh>
    <phoneticPr fontId="7"/>
  </si>
  <si>
    <t>氏名：　　　　　　　　　　　　　　　　　　　　　　　　　　　　　　</t>
    <rPh sb="0" eb="2">
      <t>シメイ</t>
    </rPh>
    <phoneticPr fontId="7"/>
  </si>
  <si>
    <t>　　　　　印</t>
    <rPh sb="5" eb="6">
      <t>イン</t>
    </rPh>
    <phoneticPr fontId="7"/>
  </si>
  <si>
    <t>放射線診断科</t>
    <rPh sb="0" eb="2">
      <t>ホウシャ</t>
    </rPh>
    <rPh sb="2" eb="3">
      <t>セン</t>
    </rPh>
    <rPh sb="3" eb="5">
      <t>シンダン</t>
    </rPh>
    <rPh sb="5" eb="6">
      <t>カ</t>
    </rPh>
    <phoneticPr fontId="7"/>
  </si>
  <si>
    <t>氏名：　　　　　　　　　　　　　　　　　　　　　　　　</t>
    <rPh sb="0" eb="2">
      <t>シメイ</t>
    </rPh>
    <phoneticPr fontId="7"/>
  </si>
  <si>
    <t>整理番号</t>
    <rPh sb="0" eb="2">
      <t>セイリ</t>
    </rPh>
    <rPh sb="2" eb="4">
      <t>バンゴウ</t>
    </rPh>
    <phoneticPr fontId="7"/>
  </si>
  <si>
    <t>区分</t>
    <rPh sb="0" eb="2">
      <t>クブン</t>
    </rPh>
    <phoneticPr fontId="7"/>
  </si>
  <si>
    <t>CRC経費ポイント算出表</t>
    <rPh sb="3" eb="5">
      <t>ケイヒ</t>
    </rPh>
    <rPh sb="9" eb="11">
      <t>サンシュツ</t>
    </rPh>
    <rPh sb="11" eb="12">
      <t>ヒョウ</t>
    </rPh>
    <phoneticPr fontId="7"/>
  </si>
  <si>
    <t>要素</t>
    <rPh sb="0" eb="2">
      <t>ヨウソ</t>
    </rPh>
    <phoneticPr fontId="7"/>
  </si>
  <si>
    <t>備考</t>
    <rPh sb="0" eb="2">
      <t>ビコウ</t>
    </rPh>
    <phoneticPr fontId="7"/>
  </si>
  <si>
    <t>入院・外来の別</t>
    <rPh sb="0" eb="2">
      <t>ニュウイン</t>
    </rPh>
    <rPh sb="3" eb="5">
      <t>ガイライ</t>
    </rPh>
    <rPh sb="6" eb="7">
      <t>ベツ</t>
    </rPh>
    <phoneticPr fontId="7"/>
  </si>
  <si>
    <t>外来</t>
    <rPh sb="0" eb="2">
      <t>ガイライ</t>
    </rPh>
    <phoneticPr fontId="7"/>
  </si>
  <si>
    <t>入院</t>
    <rPh sb="0" eb="2">
      <t>ニュウイン</t>
    </rPh>
    <phoneticPr fontId="7"/>
  </si>
  <si>
    <t>試験の種類</t>
    <rPh sb="0" eb="2">
      <t>シケン</t>
    </rPh>
    <rPh sb="3" eb="5">
      <t>シュルイ</t>
    </rPh>
    <phoneticPr fontId="7"/>
  </si>
  <si>
    <t>国内試験</t>
    <rPh sb="0" eb="2">
      <t>コクナイ</t>
    </rPh>
    <rPh sb="2" eb="4">
      <t>シケン</t>
    </rPh>
    <phoneticPr fontId="7"/>
  </si>
  <si>
    <t>グローバル試験</t>
    <rPh sb="5" eb="7">
      <t>シケン</t>
    </rPh>
    <phoneticPr fontId="7"/>
  </si>
  <si>
    <t>サブスタディの実施数（必須のみ）</t>
    <rPh sb="7" eb="9">
      <t>ジッシ</t>
    </rPh>
    <rPh sb="9" eb="10">
      <t>カズ</t>
    </rPh>
    <rPh sb="11" eb="13">
      <t>ヒッス</t>
    </rPh>
    <phoneticPr fontId="7"/>
  </si>
  <si>
    <t>対象疾患の症状の安定性
（進行がんは不安定とする）</t>
    <rPh sb="0" eb="2">
      <t>タイショウ</t>
    </rPh>
    <rPh sb="2" eb="4">
      <t>シッカン</t>
    </rPh>
    <rPh sb="5" eb="7">
      <t>ショウジョウ</t>
    </rPh>
    <rPh sb="8" eb="11">
      <t>アンテイセイ</t>
    </rPh>
    <rPh sb="13" eb="15">
      <t>シンコウ</t>
    </rPh>
    <rPh sb="18" eb="21">
      <t>フアンテイ</t>
    </rPh>
    <phoneticPr fontId="7"/>
  </si>
  <si>
    <t>安定</t>
    <rPh sb="0" eb="2">
      <t>アンテイ</t>
    </rPh>
    <phoneticPr fontId="7"/>
  </si>
  <si>
    <t>不安定</t>
    <rPh sb="0" eb="3">
      <t>フアンテイ</t>
    </rPh>
    <phoneticPr fontId="7"/>
  </si>
  <si>
    <t>治験薬製造承認の状況（初回契約時）</t>
    <rPh sb="0" eb="2">
      <t>チケン</t>
    </rPh>
    <rPh sb="2" eb="3">
      <t>ヤク</t>
    </rPh>
    <rPh sb="3" eb="5">
      <t>セイゾウ</t>
    </rPh>
    <rPh sb="5" eb="7">
      <t>ショウニン</t>
    </rPh>
    <rPh sb="8" eb="10">
      <t>ジョウキョウ</t>
    </rPh>
    <rPh sb="11" eb="13">
      <t>ショカイ</t>
    </rPh>
    <rPh sb="13" eb="15">
      <t>ケイヤク</t>
    </rPh>
    <rPh sb="15" eb="16">
      <t>ジ</t>
    </rPh>
    <phoneticPr fontId="7"/>
  </si>
  <si>
    <t>他の適応に国内で承認</t>
    <rPh sb="0" eb="1">
      <t>タ</t>
    </rPh>
    <rPh sb="2" eb="4">
      <t>テキオウ</t>
    </rPh>
    <rPh sb="5" eb="7">
      <t>コクナイ</t>
    </rPh>
    <rPh sb="8" eb="10">
      <t>ショウニン</t>
    </rPh>
    <phoneticPr fontId="7"/>
  </si>
  <si>
    <t>同一適応に海外で承認</t>
    <rPh sb="0" eb="2">
      <t>ドウイツ</t>
    </rPh>
    <rPh sb="2" eb="4">
      <t>テキオウ</t>
    </rPh>
    <rPh sb="5" eb="7">
      <t>カイガイ</t>
    </rPh>
    <rPh sb="8" eb="10">
      <t>ショウニン</t>
    </rPh>
    <phoneticPr fontId="7"/>
  </si>
  <si>
    <t>未承認</t>
    <rPh sb="0" eb="3">
      <t>ミショウニン</t>
    </rPh>
    <phoneticPr fontId="7"/>
  </si>
  <si>
    <t>単盲検</t>
    <rPh sb="0" eb="1">
      <t>タン</t>
    </rPh>
    <rPh sb="1" eb="3">
      <t>モウケン</t>
    </rPh>
    <phoneticPr fontId="7"/>
  </si>
  <si>
    <t>二重盲検</t>
    <rPh sb="0" eb="2">
      <t>ニジュウ</t>
    </rPh>
    <rPh sb="2" eb="4">
      <t>モウケン</t>
    </rPh>
    <phoneticPr fontId="7"/>
  </si>
  <si>
    <t>投与群の数</t>
    <rPh sb="0" eb="2">
      <t>トウヨ</t>
    </rPh>
    <rPh sb="2" eb="3">
      <t>グン</t>
    </rPh>
    <rPh sb="4" eb="5">
      <t>カズ</t>
    </rPh>
    <phoneticPr fontId="7"/>
  </si>
  <si>
    <t>2群</t>
    <rPh sb="1" eb="2">
      <t>グン</t>
    </rPh>
    <phoneticPr fontId="7"/>
  </si>
  <si>
    <t>3群</t>
    <rPh sb="1" eb="2">
      <t>グン</t>
    </rPh>
    <phoneticPr fontId="7"/>
  </si>
  <si>
    <t>4群以上</t>
    <rPh sb="1" eb="2">
      <t>グン</t>
    </rPh>
    <rPh sb="2" eb="4">
      <t>イジョウ</t>
    </rPh>
    <phoneticPr fontId="7"/>
  </si>
  <si>
    <t>併用薬の使用の有無
（開発薬剤に対しての前投薬・同種同効薬含む）</t>
    <rPh sb="0" eb="3">
      <t>ヘイヨウヤク</t>
    </rPh>
    <rPh sb="7" eb="9">
      <t>ウム</t>
    </rPh>
    <rPh sb="11" eb="13">
      <t>カイハツ</t>
    </rPh>
    <rPh sb="13" eb="15">
      <t>ヤクザイ</t>
    </rPh>
    <rPh sb="16" eb="17">
      <t>タイ</t>
    </rPh>
    <rPh sb="20" eb="21">
      <t>ゼン</t>
    </rPh>
    <rPh sb="21" eb="23">
      <t>トウヤク</t>
    </rPh>
    <rPh sb="24" eb="26">
      <t>ドウシュ</t>
    </rPh>
    <rPh sb="29" eb="30">
      <t>フク</t>
    </rPh>
    <phoneticPr fontId="7"/>
  </si>
  <si>
    <t>1剤</t>
    <rPh sb="1" eb="2">
      <t>ザイ</t>
    </rPh>
    <phoneticPr fontId="7"/>
  </si>
  <si>
    <t>2剤</t>
    <rPh sb="1" eb="2">
      <t>ザイ</t>
    </rPh>
    <phoneticPr fontId="7"/>
  </si>
  <si>
    <t>3剤以上</t>
    <rPh sb="1" eb="2">
      <t>ザイ</t>
    </rPh>
    <rPh sb="2" eb="4">
      <t>イジョウ</t>
    </rPh>
    <phoneticPr fontId="7"/>
  </si>
  <si>
    <t>治験薬の投与経路</t>
    <rPh sb="0" eb="3">
      <t>チケンヤク</t>
    </rPh>
    <rPh sb="4" eb="6">
      <t>トウヨ</t>
    </rPh>
    <rPh sb="6" eb="8">
      <t>ケイロ</t>
    </rPh>
    <phoneticPr fontId="7"/>
  </si>
  <si>
    <t>内服・外用</t>
    <rPh sb="0" eb="2">
      <t>ナイフク</t>
    </rPh>
    <rPh sb="3" eb="4">
      <t>ガイ</t>
    </rPh>
    <rPh sb="4" eb="5">
      <t>ヨウ</t>
    </rPh>
    <phoneticPr fontId="7"/>
  </si>
  <si>
    <t>皮下・筋注</t>
    <rPh sb="0" eb="2">
      <t>ヒカ</t>
    </rPh>
    <rPh sb="3" eb="4">
      <t>スジ</t>
    </rPh>
    <rPh sb="4" eb="5">
      <t>チュウ</t>
    </rPh>
    <phoneticPr fontId="7"/>
  </si>
  <si>
    <t>静注・特殊</t>
    <rPh sb="0" eb="1">
      <t>セイ</t>
    </rPh>
    <rPh sb="1" eb="2">
      <t>チュウ</t>
    </rPh>
    <rPh sb="3" eb="5">
      <t>トクシュ</t>
    </rPh>
    <phoneticPr fontId="7"/>
  </si>
  <si>
    <t>治験薬の投与期間</t>
    <rPh sb="0" eb="2">
      <t>チケン</t>
    </rPh>
    <rPh sb="2" eb="3">
      <t>ヤク</t>
    </rPh>
    <rPh sb="4" eb="6">
      <t>トウヨ</t>
    </rPh>
    <rPh sb="6" eb="8">
      <t>キカン</t>
    </rPh>
    <phoneticPr fontId="7"/>
  </si>
  <si>
    <t>4週間以内</t>
    <rPh sb="1" eb="3">
      <t>シュウカン</t>
    </rPh>
    <rPh sb="3" eb="5">
      <t>イナイ</t>
    </rPh>
    <phoneticPr fontId="7"/>
  </si>
  <si>
    <t>5～24週</t>
    <rPh sb="4" eb="5">
      <t>シュウ</t>
    </rPh>
    <phoneticPr fontId="7"/>
  </si>
  <si>
    <t>25週～49週、50週以上は
25週毎に9ポイント加算する</t>
    <rPh sb="2" eb="3">
      <t>シュウ</t>
    </rPh>
    <rPh sb="6" eb="7">
      <t>シュウ</t>
    </rPh>
    <rPh sb="10" eb="13">
      <t>シュウイジョウ</t>
    </rPh>
    <rPh sb="17" eb="18">
      <t>シュウ</t>
    </rPh>
    <rPh sb="18" eb="19">
      <t>ゴト</t>
    </rPh>
    <rPh sb="25" eb="27">
      <t>カサン</t>
    </rPh>
    <phoneticPr fontId="7"/>
  </si>
  <si>
    <t>週</t>
    <rPh sb="0" eb="1">
      <t>シュウ</t>
    </rPh>
    <phoneticPr fontId="7"/>
  </si>
  <si>
    <t>他科診療科数（担当科は除く）
（放射線科、病理診断科は含まず）</t>
    <rPh sb="0" eb="2">
      <t>タカ</t>
    </rPh>
    <rPh sb="2" eb="4">
      <t>シンリョウ</t>
    </rPh>
    <rPh sb="4" eb="5">
      <t>カ</t>
    </rPh>
    <rPh sb="5" eb="6">
      <t>スウ</t>
    </rPh>
    <rPh sb="7" eb="9">
      <t>タントウ</t>
    </rPh>
    <rPh sb="9" eb="10">
      <t>カ</t>
    </rPh>
    <rPh sb="11" eb="12">
      <t>ノゾ</t>
    </rPh>
    <rPh sb="16" eb="20">
      <t>ホウシャセンカ</t>
    </rPh>
    <rPh sb="21" eb="23">
      <t>ビョウリ</t>
    </rPh>
    <rPh sb="23" eb="25">
      <t>シンダン</t>
    </rPh>
    <rPh sb="25" eb="26">
      <t>カ</t>
    </rPh>
    <rPh sb="27" eb="28">
      <t>フク</t>
    </rPh>
    <phoneticPr fontId="7"/>
  </si>
  <si>
    <t>3以上</t>
    <rPh sb="1" eb="3">
      <t>イジョウ</t>
    </rPh>
    <phoneticPr fontId="7"/>
  </si>
  <si>
    <t>被験者層</t>
    <rPh sb="0" eb="3">
      <t>ヒケンシャ</t>
    </rPh>
    <rPh sb="3" eb="4">
      <t>ソウ</t>
    </rPh>
    <phoneticPr fontId="7"/>
  </si>
  <si>
    <t>小児（18歳未満）</t>
    <rPh sb="5" eb="6">
      <t>サイ</t>
    </rPh>
    <rPh sb="6" eb="8">
      <t>ミマン</t>
    </rPh>
    <phoneticPr fontId="7"/>
  </si>
  <si>
    <t>観察頻度（Visit回数：入院・外来問わず:）
（初回サイクルを基準、最多の投与群でカウント）</t>
    <rPh sb="13" eb="15">
      <t>ニュウイン</t>
    </rPh>
    <rPh sb="16" eb="18">
      <t>ガイライ</t>
    </rPh>
    <rPh sb="18" eb="19">
      <t>ト</t>
    </rPh>
    <rPh sb="25" eb="27">
      <t>ショカイ</t>
    </rPh>
    <rPh sb="32" eb="34">
      <t>キジュン</t>
    </rPh>
    <rPh sb="35" eb="37">
      <t>サイタ</t>
    </rPh>
    <rPh sb="38" eb="40">
      <t>トウヨ</t>
    </rPh>
    <rPh sb="40" eb="41">
      <t>グン</t>
    </rPh>
    <phoneticPr fontId="7"/>
  </si>
  <si>
    <t>4週に4回以上</t>
    <rPh sb="5" eb="7">
      <t>イジョウ</t>
    </rPh>
    <phoneticPr fontId="7"/>
  </si>
  <si>
    <t>検査</t>
    <rPh sb="0" eb="2">
      <t>ケンサ</t>
    </rPh>
    <phoneticPr fontId="7"/>
  </si>
  <si>
    <t>臨床検査</t>
    <rPh sb="0" eb="2">
      <t>リンショウ</t>
    </rPh>
    <rPh sb="2" eb="4">
      <t>ケンサ</t>
    </rPh>
    <phoneticPr fontId="7"/>
  </si>
  <si>
    <t>院内</t>
    <rPh sb="0" eb="2">
      <t>インナイ</t>
    </rPh>
    <phoneticPr fontId="7"/>
  </si>
  <si>
    <t>院外</t>
    <rPh sb="0" eb="2">
      <t>インガイ</t>
    </rPh>
    <phoneticPr fontId="7"/>
  </si>
  <si>
    <t>院内・院外</t>
    <rPh sb="0" eb="2">
      <t>インナイ</t>
    </rPh>
    <rPh sb="3" eb="5">
      <t>インガイ</t>
    </rPh>
    <phoneticPr fontId="7"/>
  </si>
  <si>
    <t>院内臨床検査データの送付(郵送・メール)</t>
    <rPh sb="0" eb="2">
      <t>インナイ</t>
    </rPh>
    <rPh sb="2" eb="4">
      <t>リンショウ</t>
    </rPh>
    <rPh sb="4" eb="6">
      <t>ケンサ</t>
    </rPh>
    <rPh sb="10" eb="12">
      <t>ソウフ</t>
    </rPh>
    <rPh sb="13" eb="15">
      <t>ユウソウ</t>
    </rPh>
    <phoneticPr fontId="7"/>
  </si>
  <si>
    <t>N3</t>
  </si>
  <si>
    <t>薬物動態測定等のための
採血・採尿（受診1回あたり最多のVisit）</t>
    <rPh sb="0" eb="4">
      <t>ヤクブツドウタイ</t>
    </rPh>
    <rPh sb="4" eb="6">
      <t>ソクテイ</t>
    </rPh>
    <rPh sb="6" eb="7">
      <t>トウ</t>
    </rPh>
    <rPh sb="12" eb="14">
      <t>サイケツ</t>
    </rPh>
    <rPh sb="15" eb="17">
      <t>サイニョウ</t>
    </rPh>
    <rPh sb="18" eb="20">
      <t>ジュシン</t>
    </rPh>
    <rPh sb="21" eb="22">
      <t>カイ</t>
    </rPh>
    <rPh sb="25" eb="27">
      <t>サイタ</t>
    </rPh>
    <phoneticPr fontId="7"/>
  </si>
  <si>
    <t>1回</t>
    <rPh sb="1" eb="2">
      <t>カイ</t>
    </rPh>
    <phoneticPr fontId="7"/>
  </si>
  <si>
    <t>2回</t>
    <rPh sb="1" eb="2">
      <t>カイ</t>
    </rPh>
    <phoneticPr fontId="7"/>
  </si>
  <si>
    <t>3回以上</t>
    <rPh sb="1" eb="2">
      <t>カイ</t>
    </rPh>
    <rPh sb="2" eb="4">
      <t>イジョウ</t>
    </rPh>
    <phoneticPr fontId="7"/>
  </si>
  <si>
    <t>N4</t>
  </si>
  <si>
    <t>心電図・スパイロ等の生体検査</t>
    <rPh sb="0" eb="3">
      <t>シンデンズ</t>
    </rPh>
    <rPh sb="8" eb="9">
      <t>トウ</t>
    </rPh>
    <rPh sb="10" eb="12">
      <t>セイタイ</t>
    </rPh>
    <rPh sb="12" eb="14">
      <t>ケンサ</t>
    </rPh>
    <phoneticPr fontId="7"/>
  </si>
  <si>
    <t>治験専用機器</t>
    <rPh sb="0" eb="2">
      <t>チケン</t>
    </rPh>
    <rPh sb="2" eb="4">
      <t>センヨウ</t>
    </rPh>
    <rPh sb="4" eb="6">
      <t>キキ</t>
    </rPh>
    <phoneticPr fontId="7"/>
  </si>
  <si>
    <t>組織
提出</t>
    <rPh sb="0" eb="2">
      <t>ソシキ</t>
    </rPh>
    <rPh sb="3" eb="5">
      <t>テイシュツ</t>
    </rPh>
    <phoneticPr fontId="7"/>
  </si>
  <si>
    <t>検体の種類（必須のみ）</t>
    <rPh sb="0" eb="2">
      <t>ケンタイ</t>
    </rPh>
    <rPh sb="3" eb="5">
      <t>シュルイ</t>
    </rPh>
    <rPh sb="6" eb="8">
      <t>ヒッス</t>
    </rPh>
    <phoneticPr fontId="7"/>
  </si>
  <si>
    <t>既採取（保存検体）</t>
    <rPh sb="0" eb="1">
      <t>キ</t>
    </rPh>
    <rPh sb="1" eb="3">
      <t>サイシュ</t>
    </rPh>
    <rPh sb="4" eb="6">
      <t>ホゾン</t>
    </rPh>
    <rPh sb="6" eb="8">
      <t>ケンタイ</t>
    </rPh>
    <phoneticPr fontId="7"/>
  </si>
  <si>
    <t>新規採取（新鮮検体）</t>
    <rPh sb="0" eb="2">
      <t>シンキ</t>
    </rPh>
    <rPh sb="2" eb="4">
      <t>サイシュ</t>
    </rPh>
    <rPh sb="5" eb="7">
      <t>シンセン</t>
    </rPh>
    <rPh sb="7" eb="9">
      <t>ケンタイ</t>
    </rPh>
    <phoneticPr fontId="7"/>
  </si>
  <si>
    <t>組織検体の送付（必須のみ）</t>
    <rPh sb="0" eb="2">
      <t>ソシキ</t>
    </rPh>
    <rPh sb="2" eb="4">
      <t>ケンタイ</t>
    </rPh>
    <rPh sb="5" eb="7">
      <t>ソウフ</t>
    </rPh>
    <rPh sb="8" eb="10">
      <t>ヒッス</t>
    </rPh>
    <phoneticPr fontId="7"/>
  </si>
  <si>
    <t>1回のみ</t>
    <rPh sb="1" eb="2">
      <t>カイ</t>
    </rPh>
    <phoneticPr fontId="7"/>
  </si>
  <si>
    <t xml:space="preserve">2回以上
</t>
    <rPh sb="1" eb="2">
      <t>カイ</t>
    </rPh>
    <rPh sb="2" eb="4">
      <t>イジョウ</t>
    </rPh>
    <phoneticPr fontId="7"/>
  </si>
  <si>
    <t>外注検体の発送先(臨床検査・組織等）</t>
    <rPh sb="0" eb="2">
      <t>ガイチュウ</t>
    </rPh>
    <rPh sb="2" eb="4">
      <t>ケンタイ</t>
    </rPh>
    <rPh sb="5" eb="8">
      <t>ハッソウサキ</t>
    </rPh>
    <rPh sb="9" eb="11">
      <t>リンショウ</t>
    </rPh>
    <rPh sb="11" eb="13">
      <t>ケンサ</t>
    </rPh>
    <rPh sb="14" eb="16">
      <t>ソシキ</t>
    </rPh>
    <rPh sb="16" eb="17">
      <t>トウ</t>
    </rPh>
    <phoneticPr fontId="7"/>
  </si>
  <si>
    <t>海外1カ所</t>
    <rPh sb="0" eb="2">
      <t>カイガイ</t>
    </rPh>
    <rPh sb="4" eb="5">
      <t>ショ</t>
    </rPh>
    <phoneticPr fontId="7"/>
  </si>
  <si>
    <t>海外2ヶ所</t>
    <rPh sb="0" eb="2">
      <t>カイガイ</t>
    </rPh>
    <rPh sb="4" eb="5">
      <t>ショ</t>
    </rPh>
    <phoneticPr fontId="7"/>
  </si>
  <si>
    <t>海外3カ所以上</t>
    <rPh sb="0" eb="2">
      <t>カイガイ</t>
    </rPh>
    <rPh sb="4" eb="5">
      <t>ショ</t>
    </rPh>
    <rPh sb="5" eb="7">
      <t>イジョウ</t>
    </rPh>
    <phoneticPr fontId="7"/>
  </si>
  <si>
    <t>外注検体のバックアップの有無
(検体送付日がプライマリと別日に送付の場合）</t>
    <rPh sb="0" eb="2">
      <t>ガイチュウ</t>
    </rPh>
    <rPh sb="2" eb="4">
      <t>ケンタイ</t>
    </rPh>
    <rPh sb="12" eb="14">
      <t>ウム</t>
    </rPh>
    <rPh sb="16" eb="18">
      <t>ケンタイ</t>
    </rPh>
    <rPh sb="18" eb="20">
      <t>ソウフ</t>
    </rPh>
    <rPh sb="20" eb="21">
      <t>ビ</t>
    </rPh>
    <rPh sb="28" eb="29">
      <t>ベツ</t>
    </rPh>
    <rPh sb="29" eb="30">
      <t>ビ</t>
    </rPh>
    <rPh sb="31" eb="33">
      <t>ソウフ</t>
    </rPh>
    <rPh sb="34" eb="36">
      <t>バアイ</t>
    </rPh>
    <phoneticPr fontId="7"/>
  </si>
  <si>
    <t>組織、臨床検査等の送付に対して
送付確認のメールや電話連絡の有無</t>
    <rPh sb="0" eb="2">
      <t>ソシキ</t>
    </rPh>
    <rPh sb="3" eb="5">
      <t>リンショウ</t>
    </rPh>
    <rPh sb="5" eb="7">
      <t>ケンサ</t>
    </rPh>
    <rPh sb="7" eb="8">
      <t>トウ</t>
    </rPh>
    <rPh sb="9" eb="11">
      <t>ソウフ</t>
    </rPh>
    <rPh sb="12" eb="13">
      <t>タイ</t>
    </rPh>
    <rPh sb="16" eb="18">
      <t>ソウフ</t>
    </rPh>
    <rPh sb="18" eb="20">
      <t>カクニン</t>
    </rPh>
    <rPh sb="25" eb="27">
      <t>デンワ</t>
    </rPh>
    <rPh sb="27" eb="29">
      <t>レンラク</t>
    </rPh>
    <rPh sb="30" eb="32">
      <t>ウム</t>
    </rPh>
    <phoneticPr fontId="7"/>
  </si>
  <si>
    <t>アンケート、調査票、QOL質問票等</t>
    <rPh sb="6" eb="9">
      <t>チョウサヒョウ</t>
    </rPh>
    <rPh sb="13" eb="15">
      <t>シツモン</t>
    </rPh>
    <rPh sb="15" eb="16">
      <t>ヒョウ</t>
    </rPh>
    <rPh sb="16" eb="17">
      <t>トウ</t>
    </rPh>
    <phoneticPr fontId="7"/>
  </si>
  <si>
    <t>紙媒体</t>
    <rPh sb="0" eb="1">
      <t>カミ</t>
    </rPh>
    <rPh sb="1" eb="3">
      <t>バイタイ</t>
    </rPh>
    <phoneticPr fontId="7"/>
  </si>
  <si>
    <t>画像、写真等送付</t>
    <rPh sb="0" eb="2">
      <t>ガゾウ</t>
    </rPh>
    <rPh sb="3" eb="5">
      <t>シャシン</t>
    </rPh>
    <rPh sb="5" eb="6">
      <t>トウ</t>
    </rPh>
    <rPh sb="6" eb="8">
      <t>ソウフ</t>
    </rPh>
    <phoneticPr fontId="7"/>
  </si>
  <si>
    <t>郵送</t>
    <rPh sb="0" eb="2">
      <t>ユウソウ</t>
    </rPh>
    <phoneticPr fontId="7"/>
  </si>
  <si>
    <t>Web転送</t>
    <rPh sb="3" eb="5">
      <t>テンソウ</t>
    </rPh>
    <phoneticPr fontId="7"/>
  </si>
  <si>
    <t>治験薬割り付け、発番回数
（Web・Tel等）</t>
    <rPh sb="0" eb="3">
      <t>チケンヤク</t>
    </rPh>
    <rPh sb="3" eb="4">
      <t>ワ</t>
    </rPh>
    <rPh sb="5" eb="6">
      <t>ツ</t>
    </rPh>
    <rPh sb="8" eb="10">
      <t>ハツバン</t>
    </rPh>
    <rPh sb="10" eb="12">
      <t>カイスウ</t>
    </rPh>
    <rPh sb="21" eb="22">
      <t>トウ</t>
    </rPh>
    <phoneticPr fontId="7"/>
  </si>
  <si>
    <t>初回のみ
（2回以下）</t>
    <rPh sb="0" eb="2">
      <t>ショカイ</t>
    </rPh>
    <rPh sb="7" eb="8">
      <t>カイ</t>
    </rPh>
    <rPh sb="8" eb="10">
      <t>イカ</t>
    </rPh>
    <phoneticPr fontId="7"/>
  </si>
  <si>
    <t>投薬毎</t>
    <rPh sb="0" eb="2">
      <t>トウヤク</t>
    </rPh>
    <rPh sb="2" eb="3">
      <t>ゴト</t>
    </rPh>
    <phoneticPr fontId="7"/>
  </si>
  <si>
    <t>追跡</t>
    <rPh sb="0" eb="2">
      <t>ツイセキ</t>
    </rPh>
    <phoneticPr fontId="7"/>
  </si>
  <si>
    <t>U3</t>
  </si>
  <si>
    <t>生存調査</t>
    <rPh sb="0" eb="2">
      <t>セイゾン</t>
    </rPh>
    <rPh sb="2" eb="4">
      <t>チョウサ</t>
    </rPh>
    <phoneticPr fontId="7"/>
  </si>
  <si>
    <t>3ヶ月以上間隔/回</t>
    <rPh sb="2" eb="3">
      <t>ゲツ</t>
    </rPh>
    <rPh sb="3" eb="5">
      <t>イジョウ</t>
    </rPh>
    <rPh sb="5" eb="7">
      <t>カンカク</t>
    </rPh>
    <rPh sb="8" eb="9">
      <t>カイ</t>
    </rPh>
    <phoneticPr fontId="7"/>
  </si>
  <si>
    <t>2ヶ月～3ヶ月/回</t>
    <rPh sb="2" eb="3">
      <t>ゲツ</t>
    </rPh>
    <rPh sb="6" eb="7">
      <t>ゲツ</t>
    </rPh>
    <rPh sb="8" eb="9">
      <t>カイ</t>
    </rPh>
    <phoneticPr fontId="7"/>
  </si>
  <si>
    <t>2ヵ月以下/回</t>
    <rPh sb="2" eb="3">
      <t>ゲツ</t>
    </rPh>
    <rPh sb="3" eb="5">
      <t>イカ</t>
    </rPh>
    <rPh sb="6" eb="7">
      <t>カイ</t>
    </rPh>
    <phoneticPr fontId="7"/>
  </si>
  <si>
    <t>U4</t>
  </si>
  <si>
    <t>治験終了後、AE・併用薬調査等</t>
    <rPh sb="0" eb="2">
      <t>チケン</t>
    </rPh>
    <rPh sb="2" eb="4">
      <t>シュウリョウ</t>
    </rPh>
    <rPh sb="4" eb="5">
      <t>ゴ</t>
    </rPh>
    <rPh sb="9" eb="12">
      <t>ヘイヨウヤク</t>
    </rPh>
    <rPh sb="12" eb="14">
      <t>チョウサ</t>
    </rPh>
    <rPh sb="14" eb="15">
      <t>トウ</t>
    </rPh>
    <phoneticPr fontId="7"/>
  </si>
  <si>
    <t>1～14日</t>
    <rPh sb="4" eb="5">
      <t>ニチ</t>
    </rPh>
    <phoneticPr fontId="7"/>
  </si>
  <si>
    <t>15日～59日</t>
    <rPh sb="2" eb="3">
      <t>ニチ</t>
    </rPh>
    <rPh sb="6" eb="7">
      <t>ニチ</t>
    </rPh>
    <phoneticPr fontId="7"/>
  </si>
  <si>
    <t>60日～100日まで
(101日以降は20日毎に9ポイント加算）</t>
    <rPh sb="2" eb="3">
      <t>ニチ</t>
    </rPh>
    <rPh sb="7" eb="8">
      <t>ニチ</t>
    </rPh>
    <rPh sb="15" eb="16">
      <t>ニチ</t>
    </rPh>
    <rPh sb="16" eb="18">
      <t>イコウ</t>
    </rPh>
    <rPh sb="21" eb="22">
      <t>ニチ</t>
    </rPh>
    <rPh sb="22" eb="23">
      <t>ゴト</t>
    </rPh>
    <rPh sb="29" eb="31">
      <t>カサン</t>
    </rPh>
    <phoneticPr fontId="7"/>
  </si>
  <si>
    <t>日</t>
    <rPh sb="0" eb="1">
      <t>ニチ</t>
    </rPh>
    <phoneticPr fontId="7"/>
  </si>
  <si>
    <t>EDC関連</t>
    <rPh sb="3" eb="5">
      <t>カンレン</t>
    </rPh>
    <phoneticPr fontId="7"/>
  </si>
  <si>
    <t>EDC、画像転送等の
トレーニングの有無</t>
    <rPh sb="4" eb="6">
      <t>ガゾウ</t>
    </rPh>
    <rPh sb="6" eb="8">
      <t>テンソウ</t>
    </rPh>
    <rPh sb="8" eb="9">
      <t>トウ</t>
    </rPh>
    <rPh sb="18" eb="20">
      <t>ウム</t>
    </rPh>
    <phoneticPr fontId="7"/>
  </si>
  <si>
    <t>依頼者へのSAE報告</t>
    <rPh sb="0" eb="3">
      <t>イライシャ</t>
    </rPh>
    <rPh sb="8" eb="10">
      <t>ホウコク</t>
    </rPh>
    <phoneticPr fontId="7"/>
  </si>
  <si>
    <t>統一書式のみ</t>
    <rPh sb="0" eb="2">
      <t>トウイツ</t>
    </rPh>
    <rPh sb="2" eb="4">
      <t>ショシキ</t>
    </rPh>
    <phoneticPr fontId="7"/>
  </si>
  <si>
    <t>依頼者書式
またはEDC報告</t>
    <rPh sb="0" eb="3">
      <t>イライシャ</t>
    </rPh>
    <rPh sb="3" eb="5">
      <t>ショシキ</t>
    </rPh>
    <rPh sb="12" eb="14">
      <t>ホウコク</t>
    </rPh>
    <phoneticPr fontId="7"/>
  </si>
  <si>
    <t>依頼者書式又はEDCと
統一書式</t>
    <rPh sb="0" eb="3">
      <t>イライシャ</t>
    </rPh>
    <rPh sb="3" eb="5">
      <t>ショシキ</t>
    </rPh>
    <rPh sb="5" eb="6">
      <t>マタ</t>
    </rPh>
    <rPh sb="12" eb="14">
      <t>トウイツ</t>
    </rPh>
    <rPh sb="14" eb="16">
      <t>ショシキ</t>
    </rPh>
    <phoneticPr fontId="7"/>
  </si>
  <si>
    <r>
      <t>相の種類（低い相でカウント）
　　　　　　〔</t>
    </r>
    <r>
      <rPr>
        <sz val="10"/>
        <rFont val="ＭＳ Ｐゴシック"/>
        <family val="3"/>
        <charset val="128"/>
      </rPr>
      <t>例：Ⅰ/Ⅱ相の場合はⅠ相とする。〕</t>
    </r>
    <rPh sb="0" eb="1">
      <t>ソウ</t>
    </rPh>
    <rPh sb="2" eb="4">
      <t>シュルイ</t>
    </rPh>
    <rPh sb="5" eb="6">
      <t>ヒク</t>
    </rPh>
    <rPh sb="7" eb="8">
      <t>ソウ</t>
    </rPh>
    <phoneticPr fontId="7"/>
  </si>
  <si>
    <t>Ⅱ相・Ⅲ相</t>
  </si>
  <si>
    <t>Ⅰ相</t>
  </si>
  <si>
    <t>CRC経費：合計ポイント数（全ての要素）×6,000円×症例数</t>
    <rPh sb="3" eb="5">
      <t>ケイヒ</t>
    </rPh>
    <rPh sb="6" eb="8">
      <t>ゴウケイ</t>
    </rPh>
    <rPh sb="12" eb="13">
      <t>スウ</t>
    </rPh>
    <rPh sb="14" eb="15">
      <t>スベ</t>
    </rPh>
    <rPh sb="17" eb="19">
      <t>ヨウソ</t>
    </rPh>
    <rPh sb="22" eb="27">
      <t>０００エン</t>
    </rPh>
    <rPh sb="28" eb="30">
      <t>ショウレイ</t>
    </rPh>
    <rPh sb="30" eb="31">
      <t>スウ</t>
    </rPh>
    <phoneticPr fontId="7"/>
  </si>
  <si>
    <t>合計ポイント</t>
    <rPh sb="0" eb="2">
      <t>ゴウケイ</t>
    </rPh>
    <phoneticPr fontId="7"/>
  </si>
  <si>
    <t>治験/製造販売後臨床試験</t>
    <rPh sb="0" eb="2">
      <t>チケン</t>
    </rPh>
    <rPh sb="3" eb="5">
      <t>セイゾウ</t>
    </rPh>
    <rPh sb="5" eb="7">
      <t>ハンバイ</t>
    </rPh>
    <rPh sb="7" eb="8">
      <t>ゴ</t>
    </rPh>
    <rPh sb="8" eb="10">
      <t>リンショウ</t>
    </rPh>
    <rPh sb="10" eb="12">
      <t>シケン</t>
    </rPh>
    <phoneticPr fontId="7"/>
  </si>
  <si>
    <t>治験</t>
    <rPh sb="0" eb="2">
      <t>チケン</t>
    </rPh>
    <phoneticPr fontId="7"/>
  </si>
  <si>
    <t>製造販売後試験</t>
    <rPh sb="0" eb="2">
      <t>セイゾウ</t>
    </rPh>
    <rPh sb="2" eb="4">
      <t>ハンバイ</t>
    </rPh>
    <rPh sb="4" eb="5">
      <t>ゴ</t>
    </rPh>
    <rPh sb="5" eb="7">
      <t>シケン</t>
    </rPh>
    <phoneticPr fontId="7"/>
  </si>
  <si>
    <t>治験実施計画書番号：　　　</t>
    <phoneticPr fontId="7"/>
  </si>
  <si>
    <t>ウエイト</t>
    <phoneticPr fontId="7"/>
  </si>
  <si>
    <t>Ⅰ</t>
    <phoneticPr fontId="7"/>
  </si>
  <si>
    <t>Ⅱ</t>
    <phoneticPr fontId="7"/>
  </si>
  <si>
    <t>Ⅲ</t>
    <phoneticPr fontId="7"/>
  </si>
  <si>
    <t>A</t>
    <phoneticPr fontId="7"/>
  </si>
  <si>
    <t>Ｂ</t>
    <phoneticPr fontId="7"/>
  </si>
  <si>
    <t>Ｃ</t>
    <phoneticPr fontId="7"/>
  </si>
  <si>
    <t>あり</t>
    <phoneticPr fontId="7"/>
  </si>
  <si>
    <t>D</t>
    <phoneticPr fontId="7"/>
  </si>
  <si>
    <t>E</t>
    <phoneticPr fontId="7"/>
  </si>
  <si>
    <t>F</t>
    <phoneticPr fontId="7"/>
  </si>
  <si>
    <t>デザイン</t>
    <phoneticPr fontId="7"/>
  </si>
  <si>
    <t>オープン</t>
    <phoneticPr fontId="7"/>
  </si>
  <si>
    <t>G</t>
    <phoneticPr fontId="7"/>
  </si>
  <si>
    <t>H</t>
    <phoneticPr fontId="7"/>
  </si>
  <si>
    <t>I</t>
    <phoneticPr fontId="7"/>
  </si>
  <si>
    <t>J</t>
    <phoneticPr fontId="7"/>
  </si>
  <si>
    <t>K</t>
    <phoneticPr fontId="7"/>
  </si>
  <si>
    <t>L</t>
    <phoneticPr fontId="7"/>
  </si>
  <si>
    <t>M</t>
    <phoneticPr fontId="7"/>
  </si>
  <si>
    <t>4週に1回以下</t>
    <phoneticPr fontId="7"/>
  </si>
  <si>
    <t>4週に2回～3回以下</t>
    <phoneticPr fontId="7"/>
  </si>
  <si>
    <t>N1</t>
    <phoneticPr fontId="7"/>
  </si>
  <si>
    <t>N2</t>
    <phoneticPr fontId="7"/>
  </si>
  <si>
    <t>あり</t>
    <phoneticPr fontId="7"/>
  </si>
  <si>
    <t>O1</t>
    <phoneticPr fontId="7"/>
  </si>
  <si>
    <t>O2</t>
    <phoneticPr fontId="7"/>
  </si>
  <si>
    <t>P</t>
    <phoneticPr fontId="7"/>
  </si>
  <si>
    <t>Q1</t>
    <phoneticPr fontId="7"/>
  </si>
  <si>
    <t>Q2</t>
    <phoneticPr fontId="7"/>
  </si>
  <si>
    <t>R</t>
    <phoneticPr fontId="7"/>
  </si>
  <si>
    <t>デバイス</t>
    <phoneticPr fontId="7"/>
  </si>
  <si>
    <t>S</t>
    <phoneticPr fontId="7"/>
  </si>
  <si>
    <t>T</t>
    <phoneticPr fontId="7"/>
  </si>
  <si>
    <t>U1</t>
    <phoneticPr fontId="7"/>
  </si>
  <si>
    <t>U2</t>
    <phoneticPr fontId="7"/>
  </si>
  <si>
    <t>V1</t>
    <phoneticPr fontId="7"/>
  </si>
  <si>
    <t>CRF</t>
    <phoneticPr fontId="7"/>
  </si>
  <si>
    <t>EDC</t>
    <phoneticPr fontId="7"/>
  </si>
  <si>
    <t>V2</t>
    <phoneticPr fontId="7"/>
  </si>
  <si>
    <t>なし</t>
    <phoneticPr fontId="7"/>
  </si>
  <si>
    <t>あり</t>
    <phoneticPr fontId="7"/>
  </si>
  <si>
    <t>W</t>
    <phoneticPr fontId="7"/>
  </si>
  <si>
    <t>X</t>
    <phoneticPr fontId="7"/>
  </si>
  <si>
    <t>Ⅰ相
（first in the human）</t>
    <phoneticPr fontId="7"/>
  </si>
  <si>
    <t>Y</t>
    <phoneticPr fontId="7"/>
  </si>
  <si>
    <t>非盲検CRCの設定</t>
    <phoneticPr fontId="7"/>
  </si>
  <si>
    <t>－</t>
    <phoneticPr fontId="7"/>
  </si>
  <si>
    <t>Z</t>
    <phoneticPr fontId="7"/>
  </si>
  <si>
    <t>●非盲検CRCを設定する場合、合計ポイント×1.1で算定</t>
    <phoneticPr fontId="7"/>
  </si>
  <si>
    <t>端数（小数）部分は四捨五入</t>
    <phoneticPr fontId="7"/>
  </si>
  <si>
    <t>●製造販売後臨床試験は合計ポイント×0.8で算定</t>
    <phoneticPr fontId="7"/>
  </si>
  <si>
    <t>スクリーニング脱落：一律 50,000円/例</t>
    <phoneticPr fontId="7"/>
  </si>
  <si>
    <t>1症例・症例数の定義は別紙算定様式1に従う</t>
    <phoneticPr fontId="7"/>
  </si>
  <si>
    <t>準備費用：150,000円</t>
    <phoneticPr fontId="7"/>
  </si>
  <si>
    <t>基本管理料：40,000円/月</t>
    <phoneticPr fontId="7"/>
  </si>
  <si>
    <t>監査対応：100,000円/回</t>
    <phoneticPr fontId="7"/>
  </si>
  <si>
    <t>実地調査：100,000円/回</t>
    <phoneticPr fontId="7"/>
  </si>
  <si>
    <t>別紙算定様式3</t>
    <rPh sb="0" eb="2">
      <t>ベッシ</t>
    </rPh>
    <rPh sb="2" eb="4">
      <t>サンテイ</t>
    </rPh>
    <rPh sb="4" eb="6">
      <t>ヨウシキ</t>
    </rPh>
    <phoneticPr fontId="7"/>
  </si>
  <si>
    <t>1ポイントあたり 6,000円</t>
    <rPh sb="14" eb="15">
      <t>エン</t>
    </rPh>
    <phoneticPr fontId="3"/>
  </si>
  <si>
    <t>採血の採取</t>
    <rPh sb="0" eb="2">
      <t>サイケツ</t>
    </rPh>
    <rPh sb="3" eb="5">
      <t>サイシュ</t>
    </rPh>
    <phoneticPr fontId="7"/>
  </si>
  <si>
    <t>QOLの聴取</t>
    <rPh sb="4" eb="6">
      <t>チョウシュ</t>
    </rPh>
    <phoneticPr fontId="7"/>
  </si>
  <si>
    <t>あり</t>
    <phoneticPr fontId="7"/>
  </si>
  <si>
    <t>プレスクリーニング脱落：一律20,000円/例</t>
    <phoneticPr fontId="7"/>
  </si>
  <si>
    <t>近畿大学病院のポイント表に基づく</t>
    <rPh sb="0" eb="2">
      <t>キンキ</t>
    </rPh>
    <rPh sb="2" eb="4">
      <t>ダイガク</t>
    </rPh>
    <rPh sb="4" eb="6">
      <t>ビョウイン</t>
    </rPh>
    <rPh sb="11" eb="12">
      <t>ヒョウ</t>
    </rPh>
    <rPh sb="13" eb="14">
      <t>モト</t>
    </rPh>
    <phoneticPr fontId="7"/>
  </si>
  <si>
    <t>近畿大学病院の治験薬管理ポイント表に基づく</t>
    <rPh sb="0" eb="2">
      <t>キンキ</t>
    </rPh>
    <rPh sb="2" eb="4">
      <t>ダイガク</t>
    </rPh>
    <rPh sb="4" eb="6">
      <t>ビョウイン</t>
    </rPh>
    <rPh sb="7" eb="10">
      <t>チケンヤク</t>
    </rPh>
    <rPh sb="10" eb="12">
      <t>カンリ</t>
    </rPh>
    <rPh sb="16" eb="17">
      <t>ヒョウ</t>
    </rPh>
    <rPh sb="18" eb="19">
      <t>モト</t>
    </rPh>
    <phoneticPr fontId="7"/>
  </si>
  <si>
    <t xml:space="preserve">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</si>
</sst>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_ "/>
    <numFmt numFmtId="178" formatCode="###,###,###&quot;円&quot;"/>
    <numFmt numFmtId="179" formatCode="&quot;ウエイト×&quot;0"/>
  </numFmts>
  <fonts count="36">
    <font>
      <sz val="10"/>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Osaka"/>
      <family val="3"/>
      <charset val="128"/>
    </font>
    <font>
      <sz val="9"/>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11"/>
      <color rgb="FFFF0000"/>
      <name val="ＭＳ ゴシック"/>
      <family val="3"/>
      <charset val="128"/>
    </font>
    <font>
      <sz val="12"/>
      <name val="Osaka"/>
      <family val="3"/>
      <charset val="128"/>
    </font>
    <font>
      <sz val="8"/>
      <name val="ＭＳ ゴシック"/>
      <family val="3"/>
      <charset val="128"/>
    </font>
    <font>
      <u/>
      <sz val="10"/>
      <name val="ＭＳ ゴシック"/>
      <family val="3"/>
      <charset val="128"/>
    </font>
    <font>
      <sz val="10"/>
      <color rgb="FFFF0000"/>
      <name val="ＭＳ ゴシック"/>
      <family val="3"/>
      <charset val="128"/>
    </font>
    <font>
      <sz val="10"/>
      <color indexed="10"/>
      <name val="ＭＳ ゴシック"/>
      <family val="3"/>
      <charset val="128"/>
    </font>
    <font>
      <sz val="10.5"/>
      <name val="ＭＳ ゴシック"/>
      <family val="3"/>
      <charset val="128"/>
    </font>
    <font>
      <sz val="12"/>
      <name val="ＭＳ 明朝"/>
      <family val="1"/>
      <charset val="128"/>
    </font>
    <font>
      <sz val="16"/>
      <name val="ＭＳ ゴシック"/>
      <family val="3"/>
      <charset val="128"/>
    </font>
    <font>
      <sz val="6"/>
      <name val="ＭＳ 明朝"/>
      <family val="1"/>
      <charset val="128"/>
    </font>
    <font>
      <sz val="10"/>
      <name val="ＭＳ 明朝"/>
      <family val="1"/>
      <charset val="128"/>
    </font>
    <font>
      <sz val="14"/>
      <name val="ＭＳ ゴシック"/>
      <family val="3"/>
      <charset val="128"/>
    </font>
    <font>
      <sz val="9"/>
      <name val="ＭＳ 明朝"/>
      <family val="1"/>
      <charset val="128"/>
    </font>
    <font>
      <sz val="12"/>
      <name val="ＭＳ ゴシック"/>
      <family val="3"/>
      <charset val="128"/>
    </font>
    <font>
      <sz val="18"/>
      <name val="ＭＳ ゴシック"/>
      <family val="3"/>
      <charset val="128"/>
    </font>
    <font>
      <sz val="11"/>
      <name val="ＭＳ 明朝"/>
      <family val="1"/>
      <charset val="128"/>
    </font>
    <font>
      <sz val="8"/>
      <name val="ＭＳ 明朝"/>
      <family val="1"/>
      <charset val="128"/>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u/>
      <sz val="11"/>
      <color indexed="8"/>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s>
  <fills count="12">
    <fill>
      <patternFill patternType="none"/>
    </fill>
    <fill>
      <patternFill patternType="gray125"/>
    </fill>
    <fill>
      <patternFill patternType="solid">
        <fgColor indexed="41"/>
        <bgColor indexed="64"/>
      </patternFill>
    </fill>
    <fill>
      <patternFill patternType="solid">
        <fgColor theme="9" tint="0.79998168889431442"/>
        <bgColor indexed="64"/>
      </patternFill>
    </fill>
    <fill>
      <patternFill patternType="solid">
        <fgColor rgb="FFFFFFCC"/>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theme="0"/>
        <bgColor indexed="64"/>
      </patternFill>
    </fill>
    <fill>
      <patternFill patternType="solid">
        <fgColor theme="4" tint="0.79998168889431442"/>
        <bgColor indexed="64"/>
      </patternFill>
    </fill>
    <fill>
      <patternFill patternType="solid">
        <fgColor rgb="FF969696"/>
        <bgColor indexed="64"/>
      </patternFill>
    </fill>
    <fill>
      <patternFill patternType="solid">
        <fgColor rgb="FFFFFF99"/>
        <bgColor indexed="64"/>
      </patternFill>
    </fill>
  </fills>
  <borders count="13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auto="1"/>
      </left>
      <right style="hair">
        <color auto="1"/>
      </right>
      <top/>
      <bottom/>
      <diagonal/>
    </border>
    <border>
      <left style="hair">
        <color auto="1"/>
      </left>
      <right/>
      <top/>
      <bottom/>
      <diagonal/>
    </border>
    <border>
      <left style="hair">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dashed">
        <color auto="1"/>
      </right>
      <top style="thin">
        <color auto="1"/>
      </top>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hair">
        <color auto="1"/>
      </left>
      <right/>
      <top style="thin">
        <color auto="1"/>
      </top>
      <bottom style="dashed">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style="dotted">
        <color auto="1"/>
      </right>
      <top style="hair">
        <color auto="1"/>
      </top>
      <bottom/>
      <diagonal/>
    </border>
    <border>
      <left/>
      <right style="dashed">
        <color auto="1"/>
      </right>
      <top/>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thin">
        <color auto="1"/>
      </right>
      <top style="dashed">
        <color auto="1"/>
      </top>
      <bottom style="dashed">
        <color auto="1"/>
      </bottom>
      <diagonal/>
    </border>
    <border>
      <left style="hair">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hair">
        <color auto="1"/>
      </right>
      <top style="hair">
        <color auto="1"/>
      </top>
      <bottom/>
      <diagonal/>
    </border>
    <border>
      <left style="hair">
        <color auto="1"/>
      </left>
      <right style="dashed">
        <color auto="1"/>
      </right>
      <top/>
      <bottom/>
      <diagonal/>
    </border>
    <border>
      <left style="thin">
        <color auto="1"/>
      </left>
      <right style="hair">
        <color auto="1"/>
      </right>
      <top style="hair">
        <color auto="1"/>
      </top>
      <bottom style="thin">
        <color auto="1"/>
      </bottom>
      <diagonal/>
    </border>
    <border>
      <left style="hair">
        <color auto="1"/>
      </left>
      <right style="dashed">
        <color auto="1"/>
      </right>
      <top/>
      <bottom style="thin">
        <color auto="1"/>
      </bottom>
      <diagonal/>
    </border>
    <border>
      <left/>
      <right/>
      <top style="dashed">
        <color auto="1"/>
      </top>
      <bottom style="thin">
        <color auto="1"/>
      </bottom>
      <diagonal/>
    </border>
    <border>
      <left style="thin">
        <color auto="1"/>
      </left>
      <right/>
      <top style="dashed">
        <color auto="1"/>
      </top>
      <bottom style="thin">
        <color auto="1"/>
      </bottom>
      <diagonal/>
    </border>
    <border>
      <left style="thin">
        <color auto="1"/>
      </left>
      <right style="hair">
        <color auto="1"/>
      </right>
      <top style="dashed">
        <color auto="1"/>
      </top>
      <bottom style="thin">
        <color auto="1"/>
      </bottom>
      <diagonal/>
    </border>
    <border>
      <left style="hair">
        <color auto="1"/>
      </left>
      <right style="thin">
        <color auto="1"/>
      </right>
      <top style="dashed">
        <color auto="1"/>
      </top>
      <bottom style="thin">
        <color auto="1"/>
      </bottom>
      <diagonal/>
    </border>
    <border>
      <left style="hair">
        <color auto="1"/>
      </left>
      <right/>
      <top style="dashed">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dashed">
        <color auto="1"/>
      </left>
      <right/>
      <top style="thin">
        <color auto="1"/>
      </top>
      <bottom style="dashed">
        <color auto="1"/>
      </bottom>
      <diagonal/>
    </border>
    <border>
      <left style="hair">
        <color auto="1"/>
      </left>
      <right/>
      <top/>
      <bottom style="thin">
        <color auto="1"/>
      </bottom>
      <diagonal/>
    </border>
    <border>
      <left style="dashed">
        <color auto="1"/>
      </left>
      <right style="thin">
        <color auto="1"/>
      </right>
      <top style="dashed">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dashed">
        <color auto="1"/>
      </left>
      <right style="thin">
        <color auto="1"/>
      </right>
      <top/>
      <bottom style="dashed">
        <color auto="1"/>
      </bottom>
      <diagonal/>
    </border>
    <border>
      <left style="thin">
        <color auto="1"/>
      </left>
      <right/>
      <top/>
      <bottom style="dashed">
        <color auto="1"/>
      </bottom>
      <diagonal/>
    </border>
    <border>
      <left style="hair">
        <color auto="1"/>
      </left>
      <right style="thin">
        <color auto="1"/>
      </right>
      <top/>
      <bottom style="dashed">
        <color auto="1"/>
      </bottom>
      <diagonal/>
    </border>
    <border>
      <left style="hair">
        <color auto="1"/>
      </left>
      <right/>
      <top/>
      <bottom style="dashed">
        <color auto="1"/>
      </bottom>
      <diagonal/>
    </border>
    <border>
      <left style="thin">
        <color auto="1"/>
      </left>
      <right style="thin">
        <color auto="1"/>
      </right>
      <top/>
      <bottom style="dashed">
        <color auto="1"/>
      </bottom>
      <diagonal/>
    </border>
    <border>
      <left style="dashed">
        <color auto="1"/>
      </left>
      <right style="thin">
        <color auto="1"/>
      </right>
      <top style="dashed">
        <color auto="1"/>
      </top>
      <bottom style="dashed">
        <color auto="1"/>
      </bottom>
      <diagonal/>
    </border>
    <border>
      <left/>
      <right style="hair">
        <color auto="1"/>
      </right>
      <top style="dashed">
        <color auto="1"/>
      </top>
      <bottom style="thin">
        <color auto="1"/>
      </bottom>
      <diagonal/>
    </border>
    <border>
      <left style="thin">
        <color auto="1"/>
      </left>
      <right style="hair">
        <color auto="1"/>
      </right>
      <top style="thin">
        <color auto="1"/>
      </top>
      <bottom style="hair">
        <color auto="1"/>
      </bottom>
      <diagonal/>
    </border>
    <border>
      <left style="dashed">
        <color auto="1"/>
      </left>
      <right style="thin">
        <color auto="1"/>
      </right>
      <top style="thin">
        <color auto="1"/>
      </top>
      <bottom style="dashed">
        <color auto="1"/>
      </bottom>
      <diagonal/>
    </border>
    <border>
      <left style="dashed">
        <color auto="1"/>
      </left>
      <right/>
      <top style="dashed">
        <color auto="1"/>
      </top>
      <bottom style="thin">
        <color auto="1"/>
      </bottom>
      <diagonal/>
    </border>
    <border>
      <left style="medium">
        <color auto="1"/>
      </left>
      <right style="hair">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top style="thin">
        <color indexed="64"/>
      </top>
      <bottom style="medium">
        <color indexed="64"/>
      </bottom>
      <diagonal/>
    </border>
    <border>
      <left/>
      <right/>
      <top style="thin">
        <color auto="1"/>
      </top>
      <bottom style="hair">
        <color auto="1"/>
      </bottom>
      <diagonal/>
    </border>
    <border>
      <left/>
      <right/>
      <top style="hair">
        <color auto="1"/>
      </top>
      <bottom style="thin">
        <color auto="1"/>
      </bottom>
      <diagonal/>
    </border>
    <border>
      <left/>
      <right/>
      <top/>
      <bottom style="dashed">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alignment vertical="center"/>
    </xf>
    <xf numFmtId="0" fontId="1" fillId="0" borderId="0"/>
    <xf numFmtId="0" fontId="10" fillId="0" borderId="0"/>
    <xf numFmtId="38" fontId="10" fillId="0" borderId="0" applyFont="0" applyFill="0" applyBorder="0" applyAlignment="0" applyProtection="0"/>
    <xf numFmtId="0" fontId="16" fillId="0" borderId="0"/>
    <xf numFmtId="0" fontId="26" fillId="0" borderId="0">
      <alignment vertical="center"/>
    </xf>
    <xf numFmtId="0" fontId="1" fillId="0" borderId="0"/>
  </cellStyleXfs>
  <cellXfs count="573">
    <xf numFmtId="0" fontId="0" fillId="0" borderId="0" xfId="0">
      <alignment vertical="center"/>
    </xf>
    <xf numFmtId="0" fontId="2" fillId="0" borderId="0" xfId="1" applyFont="1"/>
    <xf numFmtId="0" fontId="5" fillId="0" borderId="0" xfId="1" applyFont="1" applyBorder="1" applyAlignment="1">
      <alignment horizontal="center" vertical="center"/>
    </xf>
    <xf numFmtId="0" fontId="5" fillId="0" borderId="7" xfId="1" applyFont="1" applyBorder="1" applyAlignment="1">
      <alignment horizontal="left" vertical="center"/>
    </xf>
    <xf numFmtId="0" fontId="5" fillId="0" borderId="11" xfId="1" applyFont="1" applyBorder="1" applyAlignment="1">
      <alignment horizontal="left" vertical="center"/>
    </xf>
    <xf numFmtId="0" fontId="2" fillId="0" borderId="0" xfId="1" applyFont="1" applyBorder="1"/>
    <xf numFmtId="0" fontId="5" fillId="0" borderId="0" xfId="1" applyFont="1" applyBorder="1" applyAlignment="1">
      <alignment horizontal="left" vertical="center"/>
    </xf>
    <xf numFmtId="0" fontId="2" fillId="0" borderId="0" xfId="1" applyFont="1" applyAlignment="1"/>
    <xf numFmtId="0" fontId="8" fillId="2" borderId="19" xfId="1" applyFont="1" applyFill="1" applyBorder="1" applyAlignment="1">
      <alignment horizontal="center" vertical="center" wrapText="1"/>
    </xf>
    <xf numFmtId="0" fontId="9" fillId="0" borderId="0" xfId="1" applyFont="1"/>
    <xf numFmtId="0" fontId="8" fillId="2" borderId="25" xfId="1" applyFont="1" applyFill="1" applyBorder="1" applyAlignment="1">
      <alignment horizontal="center" vertical="center" wrapText="1"/>
    </xf>
    <xf numFmtId="0" fontId="9" fillId="0" borderId="0" xfId="1" applyFont="1" applyBorder="1"/>
    <xf numFmtId="0" fontId="8" fillId="2" borderId="15" xfId="1" applyFont="1" applyFill="1" applyBorder="1" applyAlignment="1">
      <alignment horizontal="center" vertical="center" wrapText="1"/>
    </xf>
    <xf numFmtId="0" fontId="8" fillId="0" borderId="15" xfId="1" applyFont="1" applyBorder="1" applyAlignment="1">
      <alignment horizontal="center" vertical="center" wrapText="1"/>
    </xf>
    <xf numFmtId="0" fontId="11" fillId="0" borderId="0" xfId="1" applyFont="1" applyBorder="1" applyAlignment="1">
      <alignment horizontal="left" vertical="top" wrapText="1"/>
    </xf>
    <xf numFmtId="0" fontId="11" fillId="0" borderId="21" xfId="1" applyFont="1" applyBorder="1" applyAlignment="1">
      <alignment horizontal="left" vertical="top" wrapText="1"/>
    </xf>
    <xf numFmtId="0" fontId="8" fillId="3" borderId="15" xfId="1" applyFont="1" applyFill="1" applyBorder="1" applyAlignment="1">
      <alignment vertical="center" wrapText="1"/>
    </xf>
    <xf numFmtId="0" fontId="2" fillId="0" borderId="0" xfId="1" applyFont="1" applyFill="1"/>
    <xf numFmtId="0" fontId="8" fillId="0" borderId="16" xfId="1" applyFont="1" applyFill="1" applyBorder="1" applyAlignment="1">
      <alignment horizontal="right" vertical="center"/>
    </xf>
    <xf numFmtId="0" fontId="8" fillId="0" borderId="23" xfId="1" applyNumberFormat="1" applyFont="1" applyFill="1" applyBorder="1" applyAlignment="1">
      <alignment horizontal="left"/>
    </xf>
    <xf numFmtId="176" fontId="8" fillId="3" borderId="25" xfId="1" applyNumberFormat="1" applyFont="1" applyFill="1" applyBorder="1" applyAlignment="1">
      <alignment vertical="center" wrapText="1"/>
    </xf>
    <xf numFmtId="0" fontId="8" fillId="0" borderId="0" xfId="1" applyFont="1" applyBorder="1" applyAlignment="1">
      <alignment horizontal="left" vertical="center"/>
    </xf>
    <xf numFmtId="178" fontId="8" fillId="0" borderId="0" xfId="1" applyNumberFormat="1" applyFont="1" applyBorder="1" applyAlignment="1">
      <alignment horizontal="left" vertical="center"/>
    </xf>
    <xf numFmtId="0" fontId="8" fillId="0" borderId="0" xfId="1" applyFont="1" applyAlignment="1">
      <alignment horizontal="left" vertical="center"/>
    </xf>
    <xf numFmtId="0" fontId="8" fillId="2" borderId="25" xfId="1" applyFont="1" applyFill="1" applyBorder="1" applyAlignment="1">
      <alignment horizontal="left" vertical="center"/>
    </xf>
    <xf numFmtId="0" fontId="2" fillId="0" borderId="0" xfId="1" applyFont="1" applyAlignment="1">
      <alignment vertical="center"/>
    </xf>
    <xf numFmtId="0" fontId="8" fillId="0" borderId="0" xfId="1" applyFont="1" applyAlignment="1">
      <alignment vertical="center" wrapText="1"/>
    </xf>
    <xf numFmtId="0" fontId="8" fillId="0" borderId="0" xfId="1" applyFont="1" applyAlignment="1">
      <alignment horizontal="left" vertical="center" wrapText="1"/>
    </xf>
    <xf numFmtId="0" fontId="8" fillId="0" borderId="0" xfId="1" applyFont="1" applyAlignment="1">
      <alignment vertical="center"/>
    </xf>
    <xf numFmtId="0" fontId="8" fillId="0" borderId="0" xfId="1" applyFont="1" applyBorder="1" applyAlignment="1">
      <alignment vertical="center"/>
    </xf>
    <xf numFmtId="0" fontId="8" fillId="0" borderId="0" xfId="2" applyFont="1" applyAlignment="1">
      <alignment horizontal="justify"/>
    </xf>
    <xf numFmtId="0" fontId="15" fillId="0" borderId="0" xfId="2" applyFont="1" applyAlignment="1">
      <alignment horizontal="justify"/>
    </xf>
    <xf numFmtId="0" fontId="5" fillId="0" borderId="0" xfId="1" applyFont="1" applyBorder="1" applyAlignment="1">
      <alignment vertical="center"/>
    </xf>
    <xf numFmtId="0" fontId="6" fillId="0" borderId="21" xfId="1" applyFont="1" applyBorder="1" applyAlignment="1">
      <alignment horizontal="center" vertical="center" wrapText="1"/>
    </xf>
    <xf numFmtId="0" fontId="8" fillId="0" borderId="25" xfId="1" applyFont="1" applyBorder="1" applyAlignment="1">
      <alignment horizontal="center" vertical="center" wrapText="1"/>
    </xf>
    <xf numFmtId="0" fontId="2" fillId="0" borderId="0" xfId="4" applyFont="1"/>
    <xf numFmtId="0" fontId="8" fillId="0" borderId="0" xfId="4" applyFont="1" applyFill="1" applyBorder="1"/>
    <xf numFmtId="0" fontId="17" fillId="0" borderId="0" xfId="4" applyFont="1" applyFill="1" applyBorder="1"/>
    <xf numFmtId="0" fontId="16" fillId="0" borderId="0" xfId="4"/>
    <xf numFmtId="0" fontId="19" fillId="0" borderId="0" xfId="4" applyFont="1" applyAlignment="1">
      <alignment vertical="top"/>
    </xf>
    <xf numFmtId="0" fontId="2" fillId="5" borderId="25" xfId="4" applyFont="1" applyFill="1" applyBorder="1" applyAlignment="1">
      <alignment horizontal="center" vertical="center" wrapText="1"/>
    </xf>
    <xf numFmtId="0" fontId="2" fillId="5" borderId="44" xfId="4" applyFont="1" applyFill="1" applyBorder="1" applyAlignment="1">
      <alignment horizontal="center" vertical="center" wrapText="1"/>
    </xf>
    <xf numFmtId="0" fontId="20" fillId="5" borderId="43" xfId="4" applyFont="1" applyFill="1" applyBorder="1" applyAlignment="1">
      <alignment horizontal="center" vertical="center"/>
    </xf>
    <xf numFmtId="0" fontId="2" fillId="5" borderId="25" xfId="4" applyFont="1" applyFill="1" applyBorder="1" applyAlignment="1">
      <alignment vertical="center"/>
    </xf>
    <xf numFmtId="0" fontId="20" fillId="6" borderId="25" xfId="4" applyFont="1" applyFill="1" applyBorder="1" applyAlignment="1">
      <alignment horizontal="center" vertical="center"/>
    </xf>
    <xf numFmtId="0" fontId="2" fillId="0" borderId="25" xfId="4" applyFont="1" applyFill="1" applyBorder="1" applyAlignment="1">
      <alignment horizontal="center" vertical="center"/>
    </xf>
    <xf numFmtId="0" fontId="2" fillId="0" borderId="44" xfId="4" applyFont="1" applyFill="1" applyBorder="1" applyAlignment="1">
      <alignment horizontal="center" vertical="center"/>
    </xf>
    <xf numFmtId="0" fontId="20" fillId="7" borderId="45" xfId="4" applyFont="1" applyFill="1" applyBorder="1" applyAlignment="1">
      <alignment horizontal="center" vertical="center"/>
    </xf>
    <xf numFmtId="0" fontId="2" fillId="0" borderId="46" xfId="4" applyFont="1" applyFill="1" applyBorder="1" applyAlignment="1">
      <alignment horizontal="center" vertical="center"/>
    </xf>
    <xf numFmtId="0" fontId="2" fillId="5" borderId="25" xfId="4" applyFont="1" applyFill="1" applyBorder="1" applyAlignment="1">
      <alignment vertical="center" wrapText="1"/>
    </xf>
    <xf numFmtId="0" fontId="2" fillId="0" borderId="25" xfId="4" applyFont="1" applyFill="1" applyBorder="1" applyAlignment="1">
      <alignment horizontal="center" vertical="center" wrapText="1"/>
    </xf>
    <xf numFmtId="0" fontId="2" fillId="0" borderId="44" xfId="4" applyFont="1" applyFill="1" applyBorder="1" applyAlignment="1">
      <alignment horizontal="center" vertical="center" wrapText="1"/>
    </xf>
    <xf numFmtId="0" fontId="20" fillId="7" borderId="47" xfId="4" applyFont="1" applyFill="1" applyBorder="1" applyAlignment="1">
      <alignment horizontal="center" vertical="center"/>
    </xf>
    <xf numFmtId="0" fontId="19" fillId="0" borderId="0" xfId="4" applyFont="1" applyAlignment="1">
      <alignment vertical="top" wrapText="1"/>
    </xf>
    <xf numFmtId="0" fontId="21" fillId="0" borderId="0" xfId="4" applyFont="1" applyAlignment="1">
      <alignment wrapText="1"/>
    </xf>
    <xf numFmtId="0" fontId="2" fillId="0" borderId="48" xfId="4" applyFont="1" applyFill="1" applyBorder="1" applyAlignment="1">
      <alignment horizontal="center" vertical="center"/>
    </xf>
    <xf numFmtId="0" fontId="19" fillId="0" borderId="0" xfId="4" applyFont="1" applyFill="1" applyAlignment="1">
      <alignment vertical="top" wrapText="1"/>
    </xf>
    <xf numFmtId="49" fontId="20" fillId="6" borderId="25" xfId="4" applyNumberFormat="1" applyFont="1" applyFill="1" applyBorder="1" applyAlignment="1">
      <alignment horizontal="center" vertical="center" wrapText="1"/>
    </xf>
    <xf numFmtId="0" fontId="22" fillId="0" borderId="0" xfId="4" applyFont="1"/>
    <xf numFmtId="0" fontId="23" fillId="0" borderId="49" xfId="4" applyFont="1" applyFill="1" applyBorder="1" applyAlignment="1">
      <alignment horizontal="center" vertical="center"/>
    </xf>
    <xf numFmtId="0" fontId="23" fillId="5" borderId="11" xfId="4" applyFont="1" applyFill="1" applyBorder="1" applyAlignment="1">
      <alignment horizontal="center" vertical="center"/>
    </xf>
    <xf numFmtId="0" fontId="20" fillId="5" borderId="50" xfId="4" applyFont="1" applyFill="1" applyBorder="1" applyAlignment="1">
      <alignment horizontal="center" vertical="center"/>
    </xf>
    <xf numFmtId="0" fontId="23" fillId="5" borderId="51" xfId="4" applyFont="1" applyFill="1" applyBorder="1" applyAlignment="1">
      <alignment horizontal="center" vertical="center"/>
    </xf>
    <xf numFmtId="0" fontId="20" fillId="7" borderId="52" xfId="4" applyFont="1" applyFill="1" applyBorder="1" applyAlignment="1">
      <alignment horizontal="center" vertical="center"/>
    </xf>
    <xf numFmtId="0" fontId="24" fillId="0" borderId="0" xfId="4" applyFont="1"/>
    <xf numFmtId="49" fontId="8" fillId="0" borderId="0" xfId="4" applyNumberFormat="1" applyFont="1" applyFill="1" applyAlignment="1">
      <alignment horizontal="center"/>
    </xf>
    <xf numFmtId="0" fontId="2" fillId="0" borderId="0" xfId="4" applyFont="1" applyFill="1" applyBorder="1"/>
    <xf numFmtId="0" fontId="20" fillId="7" borderId="44" xfId="4" applyFont="1" applyFill="1" applyBorder="1" applyAlignment="1">
      <alignment horizontal="center" vertical="center"/>
    </xf>
    <xf numFmtId="0" fontId="20" fillId="7" borderId="51" xfId="4" applyFont="1" applyFill="1" applyBorder="1" applyAlignment="1">
      <alignment horizontal="center" vertical="center"/>
    </xf>
    <xf numFmtId="0" fontId="26" fillId="0" borderId="0" xfId="5">
      <alignment vertical="center"/>
    </xf>
    <xf numFmtId="0" fontId="26" fillId="0" borderId="1" xfId="5" applyBorder="1">
      <alignment vertical="center"/>
    </xf>
    <xf numFmtId="0" fontId="26" fillId="0" borderId="34" xfId="5" applyBorder="1">
      <alignment vertical="center"/>
    </xf>
    <xf numFmtId="0" fontId="26" fillId="0" borderId="4" xfId="5" applyBorder="1">
      <alignment vertical="center"/>
    </xf>
    <xf numFmtId="0" fontId="26" fillId="0" borderId="0" xfId="5" applyFill="1" applyBorder="1" applyAlignment="1">
      <alignment horizontal="left" vertical="center"/>
    </xf>
    <xf numFmtId="0" fontId="26" fillId="0" borderId="39" xfId="5" applyBorder="1" applyAlignment="1">
      <alignment horizontal="center" vertical="center"/>
    </xf>
    <xf numFmtId="0" fontId="26" fillId="0" borderId="43" xfId="5" applyBorder="1" applyAlignment="1">
      <alignment horizontal="left" vertical="center"/>
    </xf>
    <xf numFmtId="0" fontId="26" fillId="0" borderId="25" xfId="5" applyBorder="1">
      <alignment vertical="center"/>
    </xf>
    <xf numFmtId="0" fontId="26" fillId="0" borderId="13" xfId="5" applyBorder="1">
      <alignment vertical="center"/>
    </xf>
    <xf numFmtId="0" fontId="26" fillId="0" borderId="56" xfId="5" applyBorder="1" applyAlignment="1">
      <alignment horizontal="right" vertical="center"/>
    </xf>
    <xf numFmtId="0" fontId="26" fillId="0" borderId="45" xfId="5" applyBorder="1">
      <alignment vertical="center"/>
    </xf>
    <xf numFmtId="0" fontId="26" fillId="0" borderId="53" xfId="5" applyBorder="1" applyAlignment="1">
      <alignment horizontal="left" vertical="center"/>
    </xf>
    <xf numFmtId="0" fontId="26" fillId="0" borderId="49" xfId="5" applyBorder="1">
      <alignment vertical="center"/>
    </xf>
    <xf numFmtId="0" fontId="26" fillId="0" borderId="11" xfId="5" applyBorder="1">
      <alignment vertical="center"/>
    </xf>
    <xf numFmtId="0" fontId="26" fillId="0" borderId="57" xfId="5" applyBorder="1" applyAlignment="1">
      <alignment horizontal="left" vertical="center"/>
    </xf>
    <xf numFmtId="0" fontId="26" fillId="0" borderId="12" xfId="5" applyBorder="1" applyAlignment="1">
      <alignment horizontal="center" vertical="center"/>
    </xf>
    <xf numFmtId="0" fontId="26" fillId="0" borderId="41" xfId="5" applyBorder="1">
      <alignment vertical="center"/>
    </xf>
    <xf numFmtId="0" fontId="26" fillId="0" borderId="60" xfId="5" applyBorder="1" applyAlignment="1">
      <alignment horizontal="center" vertical="center"/>
    </xf>
    <xf numFmtId="0" fontId="26" fillId="0" borderId="19" xfId="5" applyBorder="1">
      <alignment vertical="center"/>
    </xf>
    <xf numFmtId="0" fontId="26" fillId="0" borderId="61" xfId="5" applyBorder="1">
      <alignment vertical="center"/>
    </xf>
    <xf numFmtId="0" fontId="26" fillId="0" borderId="43" xfId="5" applyBorder="1" applyAlignment="1">
      <alignment horizontal="center" vertical="center"/>
    </xf>
    <xf numFmtId="0" fontId="26" fillId="0" borderId="44" xfId="5" applyBorder="1">
      <alignment vertical="center"/>
    </xf>
    <xf numFmtId="0" fontId="26" fillId="0" borderId="53" xfId="5" applyBorder="1" applyAlignment="1">
      <alignment horizontal="center" vertical="center"/>
    </xf>
    <xf numFmtId="0" fontId="26" fillId="0" borderId="51" xfId="5" applyBorder="1">
      <alignment vertical="center"/>
    </xf>
    <xf numFmtId="0" fontId="26" fillId="0" borderId="0" xfId="5" applyAlignment="1">
      <alignment horizontal="right" vertical="center"/>
    </xf>
    <xf numFmtId="0" fontId="30" fillId="0" borderId="0" xfId="5" applyFont="1">
      <alignment vertical="center"/>
    </xf>
    <xf numFmtId="0" fontId="26" fillId="0" borderId="21" xfId="5" applyBorder="1">
      <alignment vertical="center"/>
    </xf>
    <xf numFmtId="0" fontId="26" fillId="0" borderId="21" xfId="5" applyFont="1" applyBorder="1" applyAlignment="1">
      <alignment horizontal="right"/>
    </xf>
    <xf numFmtId="0" fontId="32" fillId="0" borderId="0" xfId="6" applyFont="1" applyAlignment="1">
      <alignment horizontal="center"/>
    </xf>
    <xf numFmtId="0" fontId="32" fillId="0" borderId="0" xfId="6" applyFont="1"/>
    <xf numFmtId="0" fontId="32" fillId="0" borderId="0" xfId="6" applyFont="1" applyAlignment="1">
      <alignment vertical="center"/>
    </xf>
    <xf numFmtId="0" fontId="33" fillId="8" borderId="65" xfId="6" applyFont="1" applyFill="1" applyBorder="1" applyAlignment="1">
      <alignment horizontal="centerContinuous" vertical="center"/>
    </xf>
    <xf numFmtId="0" fontId="33" fillId="8" borderId="66" xfId="6" applyFont="1" applyFill="1" applyBorder="1" applyAlignment="1">
      <alignment horizontal="centerContinuous" vertical="center"/>
    </xf>
    <xf numFmtId="179" fontId="33" fillId="8" borderId="67" xfId="6" applyNumberFormat="1" applyFont="1" applyFill="1" applyBorder="1" applyAlignment="1">
      <alignment horizontal="centerContinuous" vertical="center"/>
    </xf>
    <xf numFmtId="0" fontId="33" fillId="8" borderId="68" xfId="6" applyFont="1" applyFill="1" applyBorder="1" applyAlignment="1">
      <alignment horizontal="centerContinuous" vertical="center"/>
    </xf>
    <xf numFmtId="0" fontId="33" fillId="8" borderId="6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69" xfId="6" applyFont="1" applyFill="1" applyBorder="1" applyAlignment="1">
      <alignment horizontal="center" vertical="center" wrapText="1"/>
    </xf>
    <xf numFmtId="0" fontId="33" fillId="8" borderId="71" xfId="6" applyFont="1" applyFill="1" applyBorder="1" applyAlignment="1">
      <alignment horizontal="center" vertical="center" wrapText="1"/>
    </xf>
    <xf numFmtId="0" fontId="35" fillId="10" borderId="69" xfId="6" applyFont="1" applyFill="1" applyBorder="1" applyAlignment="1">
      <alignment horizontal="center" vertical="center" wrapText="1"/>
    </xf>
    <xf numFmtId="0" fontId="35" fillId="10" borderId="70" xfId="6" applyFont="1" applyFill="1" applyBorder="1" applyAlignment="1">
      <alignment horizontal="center" vertical="center"/>
    </xf>
    <xf numFmtId="0" fontId="35" fillId="9" borderId="25" xfId="6" applyFont="1" applyFill="1" applyBorder="1" applyAlignment="1">
      <alignment horizontal="center" vertical="center"/>
    </xf>
    <xf numFmtId="0" fontId="33" fillId="10" borderId="69" xfId="6" applyFont="1" applyFill="1" applyBorder="1" applyAlignment="1">
      <alignment horizontal="center" vertical="center" wrapText="1"/>
    </xf>
    <xf numFmtId="0" fontId="33" fillId="10" borderId="70" xfId="6" applyFont="1" applyFill="1" applyBorder="1" applyAlignment="1">
      <alignment horizontal="center" vertical="center"/>
    </xf>
    <xf numFmtId="0" fontId="33" fillId="10" borderId="71" xfId="6" applyFont="1" applyFill="1" applyBorder="1" applyAlignment="1">
      <alignment horizontal="center" vertical="center" wrapText="1"/>
    </xf>
    <xf numFmtId="0" fontId="33" fillId="8" borderId="70" xfId="6" applyFont="1" applyFill="1" applyBorder="1" applyAlignment="1">
      <alignment horizontal="center" vertical="center"/>
    </xf>
    <xf numFmtId="0" fontId="33" fillId="8" borderId="70" xfId="6" applyFont="1" applyFill="1" applyBorder="1" applyAlignment="1">
      <alignment horizontal="center" vertical="center" wrapText="1"/>
    </xf>
    <xf numFmtId="0" fontId="33" fillId="0" borderId="69" xfId="6" applyFont="1" applyFill="1" applyBorder="1" applyAlignment="1">
      <alignment horizontal="center" vertical="center"/>
    </xf>
    <xf numFmtId="0" fontId="33" fillId="0" borderId="25" xfId="6" applyFont="1" applyFill="1" applyBorder="1" applyAlignment="1">
      <alignment horizontal="center" vertical="center"/>
    </xf>
    <xf numFmtId="0" fontId="33" fillId="0" borderId="69" xfId="6" applyFont="1" applyFill="1" applyBorder="1" applyAlignment="1">
      <alignment horizontal="center" vertical="center" wrapText="1"/>
    </xf>
    <xf numFmtId="0" fontId="33" fillId="0" borderId="71" xfId="6" applyFont="1" applyFill="1" applyBorder="1" applyAlignment="1">
      <alignment horizontal="center" vertical="center" wrapText="1"/>
    </xf>
    <xf numFmtId="0" fontId="33" fillId="0" borderId="70" xfId="6" applyFont="1" applyFill="1" applyBorder="1" applyAlignment="1">
      <alignment horizontal="center" vertical="center" wrapText="1"/>
    </xf>
    <xf numFmtId="0" fontId="35" fillId="9" borderId="25" xfId="6" applyFont="1" applyFill="1" applyBorder="1" applyAlignment="1">
      <alignment horizontal="center" vertical="center" wrapText="1"/>
    </xf>
    <xf numFmtId="0" fontId="32" fillId="0" borderId="0" xfId="6" applyFont="1" applyBorder="1"/>
    <xf numFmtId="0" fontId="32" fillId="0" borderId="24" xfId="6" applyFont="1" applyBorder="1"/>
    <xf numFmtId="0" fontId="33" fillId="0" borderId="72" xfId="6" applyFont="1" applyFill="1" applyBorder="1" applyAlignment="1">
      <alignment horizontal="center" vertical="center"/>
    </xf>
    <xf numFmtId="0" fontId="33" fillId="8" borderId="70" xfId="6" applyFont="1" applyFill="1" applyBorder="1" applyAlignment="1">
      <alignment horizontal="left" vertical="center" wrapText="1"/>
    </xf>
    <xf numFmtId="0" fontId="33" fillId="11" borderId="13" xfId="6" applyFont="1" applyFill="1" applyBorder="1" applyAlignment="1">
      <alignment vertical="center" wrapText="1"/>
    </xf>
    <xf numFmtId="0" fontId="33" fillId="0" borderId="72" xfId="6" applyFont="1" applyFill="1" applyBorder="1" applyAlignment="1">
      <alignment vertical="center" wrapText="1"/>
    </xf>
    <xf numFmtId="0" fontId="33" fillId="0" borderId="0" xfId="6" applyFont="1" applyBorder="1" applyAlignment="1">
      <alignment vertical="center"/>
    </xf>
    <xf numFmtId="0" fontId="32" fillId="0" borderId="72" xfId="6" applyFont="1" applyBorder="1" applyAlignment="1">
      <alignment horizontal="center" vertical="center"/>
    </xf>
    <xf numFmtId="0" fontId="33" fillId="0" borderId="70" xfId="6" applyFont="1" applyFill="1" applyBorder="1" applyAlignment="1">
      <alignment horizontal="left" vertical="center" wrapText="1"/>
    </xf>
    <xf numFmtId="0" fontId="33" fillId="0" borderId="15" xfId="6" applyFont="1" applyFill="1" applyBorder="1" applyAlignment="1">
      <alignment horizontal="center" vertical="center" wrapText="1"/>
    </xf>
    <xf numFmtId="0" fontId="33" fillId="8" borderId="72" xfId="6" applyFont="1" applyFill="1" applyBorder="1" applyAlignment="1">
      <alignment horizontal="center" vertical="center"/>
    </xf>
    <xf numFmtId="0" fontId="33" fillId="8" borderId="71" xfId="6" applyFont="1" applyFill="1" applyBorder="1" applyAlignment="1">
      <alignment horizontal="center" vertical="center" wrapText="1" shrinkToFit="1"/>
    </xf>
    <xf numFmtId="0" fontId="33" fillId="0" borderId="72" xfId="6" applyFont="1" applyBorder="1" applyAlignment="1">
      <alignment horizontal="center" vertical="center"/>
    </xf>
    <xf numFmtId="0" fontId="33" fillId="8" borderId="29" xfId="6" applyFont="1" applyFill="1" applyBorder="1" applyAlignment="1">
      <alignment horizontal="center" vertical="center" wrapText="1"/>
    </xf>
    <xf numFmtId="0" fontId="33" fillId="8" borderId="73" xfId="6" applyFont="1" applyFill="1" applyBorder="1" applyAlignment="1">
      <alignment horizontal="center" vertical="center" wrapText="1"/>
    </xf>
    <xf numFmtId="0" fontId="33" fillId="8" borderId="74" xfId="6" applyFont="1" applyFill="1" applyBorder="1" applyAlignment="1">
      <alignment horizontal="center" vertical="center" wrapText="1"/>
    </xf>
    <xf numFmtId="0" fontId="35" fillId="9" borderId="29" xfId="6" applyFont="1" applyFill="1" applyBorder="1" applyAlignment="1">
      <alignment horizontal="center" vertical="center"/>
    </xf>
    <xf numFmtId="0" fontId="33" fillId="8" borderId="76" xfId="6" applyFont="1" applyFill="1" applyBorder="1" applyAlignment="1">
      <alignment horizontal="center" vertical="center"/>
    </xf>
    <xf numFmtId="0" fontId="33" fillId="8" borderId="78" xfId="6" applyFont="1" applyFill="1" applyBorder="1" applyAlignment="1">
      <alignment horizontal="left" vertical="center" wrapText="1"/>
    </xf>
    <xf numFmtId="0" fontId="33" fillId="8" borderId="79" xfId="6" applyFont="1" applyFill="1" applyBorder="1" applyAlignment="1">
      <alignment horizontal="center" vertical="center" wrapText="1"/>
    </xf>
    <xf numFmtId="0" fontId="33" fillId="8" borderId="80" xfId="6" applyFont="1" applyFill="1" applyBorder="1" applyAlignment="1">
      <alignment horizontal="center" vertical="center" wrapText="1"/>
    </xf>
    <xf numFmtId="0" fontId="33" fillId="8" borderId="81" xfId="6" applyFont="1" applyFill="1" applyBorder="1" applyAlignment="1">
      <alignment horizontal="center" vertical="center" wrapText="1"/>
    </xf>
    <xf numFmtId="0" fontId="33" fillId="8" borderId="82" xfId="6" applyFont="1" applyFill="1" applyBorder="1" applyAlignment="1">
      <alignment horizontal="center" vertical="center" wrapText="1"/>
    </xf>
    <xf numFmtId="0" fontId="35" fillId="9" borderId="83" xfId="6" applyFont="1" applyFill="1" applyBorder="1" applyAlignment="1">
      <alignment horizontal="center" vertical="center"/>
    </xf>
    <xf numFmtId="0" fontId="33" fillId="8" borderId="85" xfId="6" applyFont="1" applyFill="1" applyBorder="1" applyAlignment="1">
      <alignment horizontal="center" vertical="center"/>
    </xf>
    <xf numFmtId="0" fontId="33" fillId="8" borderId="87" xfId="6" applyFont="1" applyFill="1" applyBorder="1" applyAlignment="1">
      <alignment horizontal="left" vertical="center" wrapText="1"/>
    </xf>
    <xf numFmtId="0" fontId="33" fillId="8" borderId="88" xfId="6" applyFont="1" applyFill="1" applyBorder="1" applyAlignment="1">
      <alignment horizontal="center" vertical="center" wrapText="1"/>
    </xf>
    <xf numFmtId="0" fontId="33" fillId="10" borderId="89" xfId="6" applyFont="1" applyFill="1" applyBorder="1" applyAlignment="1">
      <alignment horizontal="center" vertical="center" wrapText="1"/>
    </xf>
    <xf numFmtId="0" fontId="33" fillId="10" borderId="90" xfId="6" applyFont="1" applyFill="1" applyBorder="1" applyAlignment="1">
      <alignment horizontal="center" vertical="center" wrapText="1"/>
    </xf>
    <xf numFmtId="0" fontId="33" fillId="8" borderId="89" xfId="6" applyFont="1" applyFill="1" applyBorder="1" applyAlignment="1">
      <alignment horizontal="center" vertical="center" wrapText="1"/>
    </xf>
    <xf numFmtId="0" fontId="33" fillId="8" borderId="90" xfId="6" applyFont="1" applyFill="1" applyBorder="1" applyAlignment="1">
      <alignment horizontal="center" vertical="center" wrapText="1"/>
    </xf>
    <xf numFmtId="0" fontId="33" fillId="10" borderId="91" xfId="6" applyFont="1" applyFill="1" applyBorder="1" applyAlignment="1">
      <alignment horizontal="center" vertical="center" wrapText="1"/>
    </xf>
    <xf numFmtId="0" fontId="35" fillId="9" borderId="92" xfId="6" applyFont="1" applyFill="1" applyBorder="1" applyAlignment="1">
      <alignment horizontal="center" vertical="center"/>
    </xf>
    <xf numFmtId="0" fontId="33" fillId="8" borderId="94" xfId="6" applyFont="1" applyFill="1" applyBorder="1" applyAlignment="1">
      <alignment horizontal="center" vertical="center"/>
    </xf>
    <xf numFmtId="0" fontId="33" fillId="8" borderId="91" xfId="6" applyFont="1" applyFill="1" applyBorder="1" applyAlignment="1">
      <alignment horizontal="center" vertical="center" wrapText="1"/>
    </xf>
    <xf numFmtId="0" fontId="33" fillId="8" borderId="96" xfId="6" applyFont="1" applyFill="1" applyBorder="1" applyAlignment="1">
      <alignment horizontal="center" vertical="center"/>
    </xf>
    <xf numFmtId="0" fontId="33" fillId="8" borderId="98" xfId="6" applyFont="1" applyFill="1" applyBorder="1" applyAlignment="1">
      <alignment horizontal="left" vertical="center" wrapText="1" shrinkToFit="1"/>
    </xf>
    <xf numFmtId="0" fontId="33" fillId="8" borderId="99" xfId="6" applyFont="1" applyFill="1" applyBorder="1" applyAlignment="1">
      <alignment horizontal="center" vertical="center"/>
    </xf>
    <xf numFmtId="0" fontId="33" fillId="10" borderId="100" xfId="6" applyFont="1" applyFill="1" applyBorder="1" applyAlignment="1">
      <alignment horizontal="center" vertical="center" wrapText="1"/>
    </xf>
    <xf numFmtId="0" fontId="33" fillId="10" borderId="101" xfId="6" applyFont="1" applyFill="1" applyBorder="1" applyAlignment="1">
      <alignment horizontal="center" vertical="center" wrapText="1"/>
    </xf>
    <xf numFmtId="0" fontId="33" fillId="8" borderId="100" xfId="6" applyFont="1" applyFill="1" applyBorder="1" applyAlignment="1">
      <alignment horizontal="center" vertical="center" wrapText="1"/>
    </xf>
    <xf numFmtId="0" fontId="33" fillId="8" borderId="101" xfId="6" applyFont="1" applyFill="1" applyBorder="1" applyAlignment="1">
      <alignment horizontal="center" vertical="center" wrapText="1"/>
    </xf>
    <xf numFmtId="0" fontId="33" fillId="10" borderId="102" xfId="6" applyFont="1" applyFill="1" applyBorder="1" applyAlignment="1">
      <alignment horizontal="center" vertical="center" wrapText="1"/>
    </xf>
    <xf numFmtId="0" fontId="35" fillId="9" borderId="103" xfId="6" applyFont="1" applyFill="1" applyBorder="1" applyAlignment="1">
      <alignment horizontal="center" vertical="center"/>
    </xf>
    <xf numFmtId="0" fontId="33" fillId="8" borderId="80" xfId="6" applyFont="1" applyFill="1" applyBorder="1" applyAlignment="1">
      <alignment horizontal="center" vertical="center"/>
    </xf>
    <xf numFmtId="0" fontId="33" fillId="8" borderId="75" xfId="6" applyFont="1" applyFill="1" applyBorder="1" applyAlignment="1">
      <alignment horizontal="center" vertical="center" wrapText="1"/>
    </xf>
    <xf numFmtId="0" fontId="33" fillId="8" borderId="105" xfId="6" applyFont="1" applyFill="1" applyBorder="1" applyAlignment="1">
      <alignment horizontal="left" vertical="center" wrapText="1" shrinkToFit="1"/>
    </xf>
    <xf numFmtId="0" fontId="33" fillId="8" borderId="79" xfId="6" applyFont="1" applyFill="1" applyBorder="1" applyAlignment="1">
      <alignment horizontal="center" vertical="center"/>
    </xf>
    <xf numFmtId="0" fontId="33" fillId="10" borderId="82" xfId="6" applyFont="1" applyFill="1" applyBorder="1" applyAlignment="1">
      <alignment horizontal="center" vertical="center" wrapText="1"/>
    </xf>
    <xf numFmtId="0" fontId="33" fillId="8" borderId="100" xfId="6" applyFont="1" applyFill="1" applyBorder="1" applyAlignment="1">
      <alignment horizontal="center" vertical="center"/>
    </xf>
    <xf numFmtId="0" fontId="33" fillId="8" borderId="107" xfId="6" applyFont="1" applyFill="1" applyBorder="1" applyAlignment="1">
      <alignment horizontal="left" vertical="center" wrapText="1" shrinkToFit="1"/>
    </xf>
    <xf numFmtId="0" fontId="33" fillId="8" borderId="100" xfId="6" applyFont="1" applyFill="1" applyBorder="1" applyAlignment="1">
      <alignment horizontal="center" wrapText="1"/>
    </xf>
    <xf numFmtId="0" fontId="33" fillId="0" borderId="108" xfId="6" applyFont="1" applyFill="1" applyBorder="1" applyAlignment="1">
      <alignment horizontal="center" vertical="center"/>
    </xf>
    <xf numFmtId="0" fontId="33" fillId="0" borderId="20" xfId="6" applyFont="1" applyFill="1" applyBorder="1" applyAlignment="1">
      <alignment horizontal="center" vertical="center"/>
    </xf>
    <xf numFmtId="0" fontId="33" fillId="0" borderId="108" xfId="6" applyFont="1" applyFill="1" applyBorder="1" applyAlignment="1">
      <alignment horizontal="center" vertical="center" wrapText="1"/>
    </xf>
    <xf numFmtId="0" fontId="33" fillId="0" borderId="109" xfId="6" applyFont="1" applyFill="1" applyBorder="1" applyAlignment="1">
      <alignment horizontal="center" vertical="center" wrapText="1"/>
    </xf>
    <xf numFmtId="0" fontId="33" fillId="0" borderId="106" xfId="6" applyFont="1" applyFill="1" applyBorder="1" applyAlignment="1">
      <alignment horizontal="center" vertical="center" wrapText="1"/>
    </xf>
    <xf numFmtId="0" fontId="33" fillId="10" borderId="108" xfId="6" applyFont="1" applyFill="1" applyBorder="1" applyAlignment="1">
      <alignment horizontal="center" vertical="center" wrapText="1"/>
    </xf>
    <xf numFmtId="0" fontId="33" fillId="10" borderId="109" xfId="6" applyFont="1" applyFill="1" applyBorder="1" applyAlignment="1">
      <alignment horizontal="center" vertical="center" wrapText="1"/>
    </xf>
    <xf numFmtId="0" fontId="33" fillId="10" borderId="106" xfId="6" applyFont="1" applyFill="1" applyBorder="1" applyAlignment="1">
      <alignment horizontal="center" vertical="center" wrapText="1"/>
    </xf>
    <xf numFmtId="0" fontId="35" fillId="9" borderId="19" xfId="6" applyFont="1" applyFill="1" applyBorder="1" applyAlignment="1">
      <alignment horizontal="center" vertical="center"/>
    </xf>
    <xf numFmtId="0" fontId="33" fillId="8" borderId="20" xfId="6" applyFont="1" applyFill="1" applyBorder="1" applyAlignment="1">
      <alignment horizontal="center" vertical="center"/>
    </xf>
    <xf numFmtId="0" fontId="33" fillId="8" borderId="108" xfId="6" applyFont="1" applyFill="1" applyBorder="1" applyAlignment="1">
      <alignment horizontal="center" vertical="center" wrapText="1"/>
    </xf>
    <xf numFmtId="0" fontId="33" fillId="8" borderId="109" xfId="6" applyFont="1" applyFill="1" applyBorder="1" applyAlignment="1">
      <alignment horizontal="center" vertical="center" wrapText="1"/>
    </xf>
    <xf numFmtId="0" fontId="33" fillId="8" borderId="73" xfId="6" applyFont="1" applyFill="1" applyBorder="1" applyAlignment="1">
      <alignment horizontal="center" vertical="center"/>
    </xf>
    <xf numFmtId="0" fontId="33" fillId="8" borderId="13" xfId="6" applyFont="1" applyFill="1" applyBorder="1" applyAlignment="1">
      <alignment horizontal="center" vertical="center"/>
    </xf>
    <xf numFmtId="0" fontId="33" fillId="10" borderId="70" xfId="6" applyFont="1" applyFill="1" applyBorder="1" applyAlignment="1">
      <alignment horizontal="center" vertical="center" wrapText="1"/>
    </xf>
    <xf numFmtId="0" fontId="33" fillId="8" borderId="16" xfId="6" applyFont="1" applyFill="1" applyBorder="1" applyAlignment="1">
      <alignment horizontal="center" vertical="center"/>
    </xf>
    <xf numFmtId="0" fontId="33" fillId="10" borderId="75" xfId="6" applyFont="1" applyFill="1" applyBorder="1" applyAlignment="1">
      <alignment horizontal="center" vertical="center" wrapText="1"/>
    </xf>
    <xf numFmtId="0" fontId="33" fillId="8" borderId="110" xfId="6" applyFont="1" applyFill="1" applyBorder="1" applyAlignment="1">
      <alignment horizontal="left" vertical="center"/>
    </xf>
    <xf numFmtId="0" fontId="33" fillId="8" borderId="111" xfId="6" applyFont="1" applyFill="1" applyBorder="1" applyAlignment="1">
      <alignment horizontal="center" vertical="center"/>
    </xf>
    <xf numFmtId="0" fontId="33" fillId="8" borderId="112" xfId="6" applyFont="1" applyFill="1" applyBorder="1" applyAlignment="1">
      <alignment horizontal="center" vertical="center" wrapText="1"/>
    </xf>
    <xf numFmtId="0" fontId="33" fillId="10" borderId="113" xfId="6" applyFont="1" applyFill="1" applyBorder="1" applyAlignment="1">
      <alignment horizontal="center" vertical="center" wrapText="1"/>
    </xf>
    <xf numFmtId="0" fontId="35" fillId="9" borderId="114" xfId="6" applyFont="1" applyFill="1" applyBorder="1" applyAlignment="1">
      <alignment horizontal="center" vertical="center"/>
    </xf>
    <xf numFmtId="0" fontId="33" fillId="8" borderId="115" xfId="6" applyFont="1" applyFill="1" applyBorder="1" applyAlignment="1">
      <alignment horizontal="left" vertical="center"/>
    </xf>
    <xf numFmtId="0" fontId="33" fillId="8" borderId="88" xfId="6" applyFont="1" applyFill="1" applyBorder="1" applyAlignment="1">
      <alignment horizontal="center" vertical="center"/>
    </xf>
    <xf numFmtId="0" fontId="33" fillId="8" borderId="107" xfId="6" applyFont="1" applyFill="1" applyBorder="1" applyAlignment="1">
      <alignment horizontal="left" vertical="center" wrapText="1"/>
    </xf>
    <xf numFmtId="0" fontId="33" fillId="8" borderId="102" xfId="6" applyFont="1" applyFill="1" applyBorder="1" applyAlignment="1">
      <alignment horizontal="center" vertical="center" wrapText="1"/>
    </xf>
    <xf numFmtId="0" fontId="33" fillId="11" borderId="99" xfId="6" applyFont="1" applyFill="1" applyBorder="1" applyAlignment="1">
      <alignment vertical="center"/>
    </xf>
    <xf numFmtId="0" fontId="33" fillId="0" borderId="116" xfId="6" applyFont="1" applyFill="1" applyBorder="1" applyAlignment="1">
      <alignment vertical="center"/>
    </xf>
    <xf numFmtId="0" fontId="33" fillId="8" borderId="117" xfId="6" applyFont="1" applyFill="1" applyBorder="1" applyAlignment="1">
      <alignment horizontal="center" vertical="center"/>
    </xf>
    <xf numFmtId="0" fontId="33" fillId="8" borderId="118" xfId="6" applyFont="1" applyFill="1" applyBorder="1" applyAlignment="1">
      <alignment horizontal="left" vertical="center"/>
    </xf>
    <xf numFmtId="0" fontId="33" fillId="8" borderId="108" xfId="6" applyFont="1" applyFill="1" applyBorder="1" applyAlignment="1">
      <alignment horizontal="center" vertical="center"/>
    </xf>
    <xf numFmtId="0" fontId="33" fillId="8" borderId="119" xfId="6" applyFont="1" applyFill="1" applyBorder="1" applyAlignment="1">
      <alignment horizontal="left" vertical="center" wrapText="1"/>
    </xf>
    <xf numFmtId="0" fontId="33" fillId="0" borderId="104" xfId="6" applyFont="1" applyFill="1" applyBorder="1" applyAlignment="1">
      <alignment horizontal="center" vertical="center"/>
    </xf>
    <xf numFmtId="0" fontId="35" fillId="9" borderId="29" xfId="6" applyFont="1" applyFill="1" applyBorder="1" applyAlignment="1">
      <alignment horizontal="center" vertical="center" wrapText="1"/>
    </xf>
    <xf numFmtId="0" fontId="32" fillId="0" borderId="14" xfId="6" applyFont="1" applyBorder="1" applyAlignment="1">
      <alignment horizontal="left" vertical="center"/>
    </xf>
    <xf numFmtId="0" fontId="32" fillId="0" borderId="14" xfId="6" applyFont="1" applyBorder="1" applyAlignment="1">
      <alignment horizontal="center" vertical="center"/>
    </xf>
    <xf numFmtId="0" fontId="32" fillId="0" borderId="15" xfId="6" applyFont="1" applyBorder="1" applyAlignment="1">
      <alignment horizontal="right" vertical="center"/>
    </xf>
    <xf numFmtId="0" fontId="35" fillId="0" borderId="25" xfId="6" applyFont="1" applyBorder="1" applyAlignment="1">
      <alignment horizontal="center" vertical="center"/>
    </xf>
    <xf numFmtId="0" fontId="33" fillId="0" borderId="0" xfId="6" applyFont="1" applyBorder="1" applyAlignment="1">
      <alignment horizontal="left" vertical="center"/>
    </xf>
    <xf numFmtId="0" fontId="32" fillId="0" borderId="0" xfId="6" applyFont="1" applyBorder="1" applyAlignment="1">
      <alignment horizontal="center" vertical="center"/>
    </xf>
    <xf numFmtId="0" fontId="33" fillId="0" borderId="0" xfId="6" applyFont="1" applyBorder="1" applyAlignment="1">
      <alignment horizontal="right" vertical="center"/>
    </xf>
    <xf numFmtId="0" fontId="32" fillId="0" borderId="0" xfId="6" applyFont="1" applyBorder="1" applyAlignment="1">
      <alignment horizontal="right" vertical="center"/>
    </xf>
    <xf numFmtId="0" fontId="35" fillId="0" borderId="0" xfId="6" applyFont="1" applyBorder="1" applyAlignment="1">
      <alignment horizontal="center" vertical="center"/>
    </xf>
    <xf numFmtId="0" fontId="32" fillId="0" borderId="0" xfId="6" applyFont="1" applyFill="1" applyBorder="1" applyAlignment="1">
      <alignment horizontal="center" vertical="center"/>
    </xf>
    <xf numFmtId="0" fontId="33" fillId="0" borderId="69" xfId="6" applyFont="1" applyBorder="1" applyAlignment="1">
      <alignment horizontal="center" vertical="center"/>
    </xf>
    <xf numFmtId="0" fontId="33" fillId="0" borderId="25" xfId="6" applyFont="1" applyBorder="1" applyAlignment="1">
      <alignment horizontal="center" vertical="center"/>
    </xf>
    <xf numFmtId="0" fontId="33" fillId="0" borderId="120" xfId="6" applyFont="1" applyBorder="1" applyAlignment="1">
      <alignment horizontal="center" vertical="center"/>
    </xf>
    <xf numFmtId="0" fontId="33" fillId="0" borderId="121" xfId="6" applyFont="1" applyBorder="1" applyAlignment="1">
      <alignment horizontal="center" vertical="center"/>
    </xf>
    <xf numFmtId="0" fontId="33" fillId="8" borderId="122" xfId="6" applyFont="1" applyFill="1" applyBorder="1" applyAlignment="1">
      <alignment horizontal="center" vertical="center" wrapText="1"/>
    </xf>
    <xf numFmtId="0" fontId="33" fillId="8" borderId="123" xfId="6" applyFont="1" applyFill="1" applyBorder="1" applyAlignment="1">
      <alignment horizontal="center" vertical="center" wrapText="1"/>
    </xf>
    <xf numFmtId="0" fontId="33" fillId="10" borderId="123" xfId="6" applyFont="1" applyFill="1" applyBorder="1" applyAlignment="1">
      <alignment horizontal="center" vertical="center" wrapText="1"/>
    </xf>
    <xf numFmtId="0" fontId="35" fillId="0" borderId="121" xfId="6" applyFont="1" applyBorder="1" applyAlignment="1">
      <alignment horizontal="center" vertical="center"/>
    </xf>
    <xf numFmtId="0" fontId="32" fillId="0" borderId="0" xfId="6" applyFont="1" applyBorder="1" applyAlignment="1">
      <alignment horizontal="left" vertical="center"/>
    </xf>
    <xf numFmtId="0" fontId="32" fillId="0" borderId="35" xfId="6" applyFont="1" applyBorder="1" applyAlignment="1">
      <alignment horizontal="left" vertical="top" wrapText="1"/>
    </xf>
    <xf numFmtId="0" fontId="32" fillId="0" borderId="0" xfId="6" applyFont="1" applyBorder="1" applyAlignment="1">
      <alignment horizontal="left" vertical="top" wrapText="1"/>
    </xf>
    <xf numFmtId="0" fontId="32" fillId="0" borderId="0" xfId="6" applyFont="1" applyBorder="1" applyAlignment="1">
      <alignment vertical="top"/>
    </xf>
    <xf numFmtId="0" fontId="33" fillId="0" borderId="0" xfId="0" applyFont="1" applyAlignment="1">
      <alignment horizontal="left"/>
    </xf>
    <xf numFmtId="0" fontId="5" fillId="0" borderId="58" xfId="1" applyFont="1" applyBorder="1" applyAlignment="1">
      <alignment horizontal="left" vertical="center"/>
    </xf>
    <xf numFmtId="0" fontId="2" fillId="0" borderId="58" xfId="1" applyFont="1" applyBorder="1"/>
    <xf numFmtId="0" fontId="2" fillId="0" borderId="54" xfId="1" applyFont="1" applyBorder="1"/>
    <xf numFmtId="0" fontId="5" fillId="0" borderId="124" xfId="1" applyFont="1" applyBorder="1" applyAlignment="1">
      <alignment horizontal="left" vertical="center"/>
    </xf>
    <xf numFmtId="0" fontId="2" fillId="0" borderId="124" xfId="1" applyFont="1" applyBorder="1"/>
    <xf numFmtId="0" fontId="2" fillId="0" borderId="12" xfId="1" applyFont="1" applyBorder="1"/>
    <xf numFmtId="0" fontId="33" fillId="8" borderId="125" xfId="6" applyFont="1" applyFill="1" applyBorder="1" applyAlignment="1">
      <alignment horizontal="centerContinuous" vertical="center"/>
    </xf>
    <xf numFmtId="179" fontId="33" fillId="8" borderId="126" xfId="6" applyNumberFormat="1" applyFont="1" applyFill="1" applyBorder="1" applyAlignment="1">
      <alignment horizontal="centerContinuous" vertical="center"/>
    </xf>
    <xf numFmtId="0" fontId="33" fillId="10" borderId="14" xfId="6" applyFont="1" applyFill="1" applyBorder="1" applyAlignment="1">
      <alignment horizontal="center" vertical="center" wrapText="1"/>
    </xf>
    <xf numFmtId="0" fontId="33" fillId="10" borderId="34" xfId="6" applyFont="1" applyFill="1" applyBorder="1" applyAlignment="1">
      <alignment horizontal="center" vertical="center" wrapText="1"/>
    </xf>
    <xf numFmtId="0" fontId="33" fillId="10" borderId="13" xfId="6" applyFont="1" applyFill="1" applyBorder="1" applyAlignment="1">
      <alignment horizontal="center" vertical="center" wrapText="1"/>
    </xf>
    <xf numFmtId="0" fontId="33" fillId="10" borderId="3" xfId="6" applyFont="1" applyFill="1" applyBorder="1" applyAlignment="1">
      <alignment horizontal="center" vertical="center" wrapText="1"/>
    </xf>
    <xf numFmtId="0" fontId="35" fillId="10" borderId="13" xfId="6" applyFont="1" applyFill="1" applyBorder="1" applyAlignment="1">
      <alignment horizontal="centerContinuous" vertical="center" wrapText="1"/>
    </xf>
    <xf numFmtId="0" fontId="35" fillId="10" borderId="14" xfId="6" applyFont="1" applyFill="1" applyBorder="1" applyAlignment="1">
      <alignment horizontal="centerContinuous" vertical="center" wrapText="1"/>
    </xf>
    <xf numFmtId="0" fontId="33" fillId="10" borderId="13" xfId="6" applyFont="1" applyFill="1" applyBorder="1" applyAlignment="1">
      <alignment horizontal="centerContinuous" vertical="center" wrapText="1"/>
    </xf>
    <xf numFmtId="0" fontId="33" fillId="10" borderId="14" xfId="6" applyFont="1" applyFill="1" applyBorder="1" applyAlignment="1">
      <alignment horizontal="centerContinuous" vertical="center" wrapText="1"/>
    </xf>
    <xf numFmtId="0" fontId="33" fillId="8" borderId="13" xfId="6" applyFont="1" applyFill="1" applyBorder="1" applyAlignment="1">
      <alignment horizontal="centerContinuous" vertical="center" wrapText="1"/>
    </xf>
    <xf numFmtId="0" fontId="33" fillId="8" borderId="14" xfId="6" applyFont="1" applyFill="1" applyBorder="1" applyAlignment="1">
      <alignment horizontal="centerContinuous" vertical="center" wrapText="1"/>
    </xf>
    <xf numFmtId="0" fontId="33" fillId="0" borderId="13" xfId="6" applyFont="1" applyFill="1" applyBorder="1" applyAlignment="1">
      <alignment horizontal="centerContinuous" vertical="center" wrapText="1"/>
    </xf>
    <xf numFmtId="0" fontId="33" fillId="0" borderId="14" xfId="6" applyFont="1" applyFill="1" applyBorder="1" applyAlignment="1">
      <alignment horizontal="centerContinuous" vertical="center" wrapText="1"/>
    </xf>
    <xf numFmtId="0" fontId="33" fillId="8" borderId="16" xfId="6" applyFont="1" applyFill="1" applyBorder="1" applyAlignment="1">
      <alignment horizontal="centerContinuous" vertical="center" wrapText="1"/>
    </xf>
    <xf numFmtId="0" fontId="33" fillId="8" borderId="17" xfId="6" applyFont="1" applyFill="1" applyBorder="1" applyAlignment="1">
      <alignment horizontal="centerContinuous" vertical="center" wrapText="1"/>
    </xf>
    <xf numFmtId="0" fontId="33" fillId="8" borderId="79" xfId="6" applyFont="1" applyFill="1" applyBorder="1" applyAlignment="1">
      <alignment horizontal="centerContinuous" vertical="center" wrapText="1"/>
    </xf>
    <xf numFmtId="0" fontId="33" fillId="8" borderId="78" xfId="6" applyFont="1" applyFill="1" applyBorder="1" applyAlignment="1">
      <alignment horizontal="centerContinuous" vertical="center" wrapText="1"/>
    </xf>
    <xf numFmtId="0" fontId="33" fillId="10" borderId="88" xfId="6" applyFont="1" applyFill="1" applyBorder="1" applyAlignment="1">
      <alignment horizontal="centerContinuous" vertical="center" wrapText="1"/>
    </xf>
    <xf numFmtId="0" fontId="33" fillId="10" borderId="87" xfId="6" applyFont="1" applyFill="1" applyBorder="1" applyAlignment="1">
      <alignment horizontal="centerContinuous" vertical="center" wrapText="1"/>
    </xf>
    <xf numFmtId="0" fontId="33" fillId="8" borderId="88" xfId="6" applyFont="1" applyFill="1" applyBorder="1" applyAlignment="1">
      <alignment horizontal="centerContinuous" vertical="center" wrapText="1"/>
    </xf>
    <xf numFmtId="0" fontId="33" fillId="8" borderId="87" xfId="6" applyFont="1" applyFill="1" applyBorder="1" applyAlignment="1">
      <alignment horizontal="centerContinuous" vertical="center" wrapText="1"/>
    </xf>
    <xf numFmtId="0" fontId="33" fillId="10" borderId="99" xfId="6" applyFont="1" applyFill="1" applyBorder="1" applyAlignment="1">
      <alignment horizontal="centerContinuous" vertical="center" wrapText="1"/>
    </xf>
    <xf numFmtId="0" fontId="33" fillId="10" borderId="98" xfId="6" applyFont="1" applyFill="1" applyBorder="1" applyAlignment="1">
      <alignment horizontal="centerContinuous" vertical="center" wrapText="1"/>
    </xf>
    <xf numFmtId="0" fontId="33" fillId="10" borderId="79" xfId="6" applyFont="1" applyFill="1" applyBorder="1" applyAlignment="1">
      <alignment horizontal="centerContinuous" vertical="center" wrapText="1"/>
    </xf>
    <xf numFmtId="0" fontId="33" fillId="10" borderId="78" xfId="6" applyFont="1" applyFill="1" applyBorder="1" applyAlignment="1">
      <alignment horizontal="centerContinuous" vertical="center" wrapText="1"/>
    </xf>
    <xf numFmtId="0" fontId="33" fillId="0" borderId="20" xfId="6" applyFont="1" applyFill="1" applyBorder="1" applyAlignment="1">
      <alignment horizontal="centerContinuous" vertical="center" wrapText="1"/>
    </xf>
    <xf numFmtId="0" fontId="33" fillId="0" borderId="21" xfId="6" applyFont="1" applyFill="1" applyBorder="1" applyAlignment="1">
      <alignment horizontal="centerContinuous" vertical="center" wrapText="1"/>
    </xf>
    <xf numFmtId="0" fontId="33" fillId="10" borderId="20" xfId="6" applyFont="1" applyFill="1" applyBorder="1" applyAlignment="1">
      <alignment horizontal="centerContinuous" vertical="center" wrapText="1"/>
    </xf>
    <xf numFmtId="0" fontId="33" fillId="10" borderId="21" xfId="6" applyFont="1" applyFill="1" applyBorder="1" applyAlignment="1">
      <alignment horizontal="centerContinuous" vertical="center" wrapText="1"/>
    </xf>
    <xf numFmtId="0" fontId="33" fillId="10" borderId="16" xfId="6" applyFont="1" applyFill="1" applyBorder="1" applyAlignment="1">
      <alignment horizontal="centerContinuous" vertical="center" wrapText="1"/>
    </xf>
    <xf numFmtId="0" fontId="33" fillId="10" borderId="17" xfId="6" applyFont="1" applyFill="1" applyBorder="1" applyAlignment="1">
      <alignment horizontal="centerContinuous" vertical="center" wrapText="1"/>
    </xf>
    <xf numFmtId="0" fontId="33" fillId="10" borderId="111" xfId="6" applyFont="1" applyFill="1" applyBorder="1" applyAlignment="1">
      <alignment horizontal="centerContinuous" vertical="center" wrapText="1"/>
    </xf>
    <xf numFmtId="0" fontId="33" fillId="10" borderId="127" xfId="6" applyFont="1" applyFill="1" applyBorder="1" applyAlignment="1">
      <alignment horizontal="centerContinuous" vertical="center" wrapText="1"/>
    </xf>
    <xf numFmtId="0" fontId="33" fillId="8" borderId="99" xfId="6" applyFont="1" applyFill="1" applyBorder="1" applyAlignment="1">
      <alignment horizontal="centerContinuous" vertical="center" wrapText="1"/>
    </xf>
    <xf numFmtId="0" fontId="33" fillId="8" borderId="98" xfId="6" applyFont="1" applyFill="1" applyBorder="1" applyAlignment="1">
      <alignment horizontal="centerContinuous" vertical="center" wrapText="1"/>
    </xf>
    <xf numFmtId="0" fontId="33" fillId="0" borderId="14" xfId="6" applyFont="1" applyBorder="1" applyAlignment="1">
      <alignment horizontal="centerContinuous" vertical="center"/>
    </xf>
    <xf numFmtId="0" fontId="1" fillId="0" borderId="128" xfId="6" applyFont="1" applyBorder="1" applyAlignment="1">
      <alignment horizontal="center" vertical="center"/>
    </xf>
    <xf numFmtId="0" fontId="1" fillId="0" borderId="58" xfId="1" applyFont="1" applyBorder="1" applyAlignment="1">
      <alignment horizontal="left" vertical="center"/>
    </xf>
    <xf numFmtId="0" fontId="1" fillId="0" borderId="58" xfId="1" applyFont="1" applyBorder="1"/>
    <xf numFmtId="0" fontId="1" fillId="0" borderId="54" xfId="6" applyFont="1" applyBorder="1" applyAlignment="1">
      <alignment horizontal="left" vertical="center" wrapText="1"/>
    </xf>
    <xf numFmtId="0" fontId="1" fillId="0" borderId="124" xfId="1" applyFont="1" applyBorder="1" applyAlignment="1">
      <alignment horizontal="left" vertical="center"/>
    </xf>
    <xf numFmtId="0" fontId="1" fillId="0" borderId="124" xfId="1" applyFont="1" applyBorder="1"/>
    <xf numFmtId="0" fontId="1" fillId="0" borderId="12" xfId="6" applyFont="1" applyBorder="1" applyAlignment="1">
      <alignment horizontal="left" vertical="center" wrapText="1"/>
    </xf>
    <xf numFmtId="0" fontId="8" fillId="0" borderId="0" xfId="1" applyFont="1" applyAlignment="1">
      <alignment horizontal="left" vertical="center" wrapText="1"/>
    </xf>
    <xf numFmtId="0" fontId="8" fillId="0" borderId="0" xfId="1" applyFont="1" applyAlignment="1">
      <alignment horizontal="left" vertical="center"/>
    </xf>
    <xf numFmtId="0" fontId="8" fillId="0" borderId="0" xfId="1" applyFont="1" applyBorder="1" applyAlignment="1">
      <alignment horizontal="left" vertical="center"/>
    </xf>
    <xf numFmtId="0" fontId="8" fillId="3" borderId="13"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0" borderId="18" xfId="1" applyFont="1" applyBorder="1" applyAlignment="1">
      <alignment horizontal="left" vertical="center" wrapText="1"/>
    </xf>
    <xf numFmtId="0" fontId="8" fillId="0" borderId="23" xfId="1" applyFont="1" applyBorder="1" applyAlignment="1">
      <alignment horizontal="left" vertical="center" wrapText="1"/>
    </xf>
    <xf numFmtId="0" fontId="8" fillId="0" borderId="0" xfId="1" applyFont="1" applyBorder="1" applyAlignment="1">
      <alignment horizontal="left" vertical="center" wrapText="1"/>
    </xf>
    <xf numFmtId="0" fontId="8" fillId="0" borderId="24"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22" xfId="1" applyFont="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8" xfId="1" applyFont="1" applyFill="1" applyBorder="1" applyAlignment="1">
      <alignment horizontal="left" vertical="center"/>
    </xf>
    <xf numFmtId="176" fontId="8" fillId="0" borderId="29" xfId="1" applyNumberFormat="1" applyFont="1" applyFill="1" applyBorder="1" applyAlignment="1">
      <alignment horizontal="right" vertical="center" wrapText="1"/>
    </xf>
    <xf numFmtId="176" fontId="8" fillId="0" borderId="33" xfId="1" applyNumberFormat="1" applyFont="1" applyFill="1" applyBorder="1" applyAlignment="1">
      <alignment horizontal="right" vertical="center" wrapText="1"/>
    </xf>
    <xf numFmtId="176" fontId="8" fillId="0" borderId="19" xfId="1" applyNumberFormat="1" applyFont="1" applyFill="1" applyBorder="1" applyAlignment="1">
      <alignment horizontal="right" vertical="center" wrapText="1"/>
    </xf>
    <xf numFmtId="0" fontId="8" fillId="0" borderId="23" xfId="1" applyFont="1" applyFill="1" applyBorder="1" applyAlignment="1">
      <alignment horizontal="left"/>
    </xf>
    <xf numFmtId="0" fontId="8" fillId="0" borderId="0" xfId="1" applyFont="1" applyFill="1" applyBorder="1" applyAlignment="1">
      <alignment horizontal="left"/>
    </xf>
    <xf numFmtId="0" fontId="8" fillId="0" borderId="24" xfId="1" applyFont="1" applyFill="1" applyBorder="1" applyAlignment="1">
      <alignment horizontal="left"/>
    </xf>
    <xf numFmtId="0" fontId="8" fillId="0" borderId="20" xfId="1" applyFont="1" applyBorder="1" applyAlignment="1">
      <alignment horizontal="left"/>
    </xf>
    <xf numFmtId="0" fontId="8" fillId="0" borderId="21" xfId="1" applyFont="1" applyBorder="1" applyAlignment="1">
      <alignment horizontal="left"/>
    </xf>
    <xf numFmtId="0" fontId="8" fillId="0" borderId="22" xfId="1" applyFont="1" applyBorder="1" applyAlignment="1">
      <alignment horizontal="left"/>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16" xfId="1" applyFont="1" applyBorder="1" applyAlignment="1">
      <alignment horizontal="left"/>
    </xf>
    <xf numFmtId="0" fontId="8" fillId="0" borderId="17" xfId="1" applyFont="1" applyBorder="1" applyAlignment="1">
      <alignment horizontal="left"/>
    </xf>
    <xf numFmtId="0" fontId="8" fillId="0" borderId="18" xfId="1" applyFont="1" applyBorder="1" applyAlignment="1">
      <alignment horizontal="left"/>
    </xf>
    <xf numFmtId="0" fontId="8" fillId="0" borderId="23" xfId="1" applyFont="1" applyBorder="1" applyAlignment="1">
      <alignment horizontal="left" wrapText="1"/>
    </xf>
    <xf numFmtId="0" fontId="8" fillId="0" borderId="0" xfId="1" applyFont="1" applyBorder="1" applyAlignment="1">
      <alignment horizontal="left" wrapText="1"/>
    </xf>
    <xf numFmtId="0" fontId="8" fillId="0" borderId="24" xfId="1" applyFont="1" applyBorder="1" applyAlignment="1">
      <alignment horizontal="left" wrapText="1"/>
    </xf>
    <xf numFmtId="0" fontId="8" fillId="0" borderId="23" xfId="1" applyFont="1" applyBorder="1" applyAlignment="1">
      <alignment horizontal="left"/>
    </xf>
    <xf numFmtId="0" fontId="8" fillId="0" borderId="0" xfId="1" applyFont="1" applyBorder="1" applyAlignment="1">
      <alignment horizontal="left"/>
    </xf>
    <xf numFmtId="0" fontId="8" fillId="0" borderId="24" xfId="1" applyFont="1" applyBorder="1" applyAlignment="1">
      <alignment horizontal="left"/>
    </xf>
    <xf numFmtId="0" fontId="8" fillId="0" borderId="23" xfId="1" applyFont="1" applyBorder="1" applyAlignment="1">
      <alignment horizontal="left" vertical="center"/>
    </xf>
    <xf numFmtId="0" fontId="8" fillId="0" borderId="24" xfId="1" applyFont="1" applyBorder="1" applyAlignment="1">
      <alignment horizontal="left" vertical="center"/>
    </xf>
    <xf numFmtId="0" fontId="14" fillId="0" borderId="20" xfId="1" applyFont="1" applyBorder="1" applyAlignment="1">
      <alignment horizontal="left" vertical="top"/>
    </xf>
    <xf numFmtId="0" fontId="14" fillId="0" borderId="21" xfId="1" applyFont="1" applyBorder="1" applyAlignment="1">
      <alignment horizontal="left" vertical="top"/>
    </xf>
    <xf numFmtId="0" fontId="14" fillId="0" borderId="22" xfId="1" applyFont="1" applyBorder="1" applyAlignment="1">
      <alignment horizontal="left" vertical="top"/>
    </xf>
    <xf numFmtId="0" fontId="8" fillId="0" borderId="16"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22" xfId="1" applyFont="1" applyFill="1" applyBorder="1" applyAlignment="1">
      <alignment horizontal="left" vertical="center" wrapText="1"/>
    </xf>
    <xf numFmtId="0" fontId="13" fillId="0" borderId="23" xfId="1" applyFont="1" applyFill="1" applyBorder="1" applyAlignment="1">
      <alignment horizontal="left" vertical="top"/>
    </xf>
    <xf numFmtId="0" fontId="13" fillId="0" borderId="0" xfId="1" applyFont="1" applyFill="1" applyBorder="1" applyAlignment="1">
      <alignment horizontal="left" vertical="top"/>
    </xf>
    <xf numFmtId="0" fontId="13" fillId="0" borderId="24" xfId="1" applyFont="1" applyFill="1" applyBorder="1" applyAlignment="1">
      <alignment horizontal="left" vertical="top"/>
    </xf>
    <xf numFmtId="0" fontId="8" fillId="0" borderId="20" xfId="1" applyFont="1" applyFill="1" applyBorder="1" applyAlignment="1">
      <alignment horizontal="left"/>
    </xf>
    <xf numFmtId="0" fontId="8" fillId="0" borderId="21" xfId="1" applyFont="1" applyFill="1" applyBorder="1" applyAlignment="1">
      <alignment horizontal="left"/>
    </xf>
    <xf numFmtId="0" fontId="8" fillId="0" borderId="22" xfId="1" applyFont="1" applyFill="1" applyBorder="1" applyAlignment="1">
      <alignment horizontal="left"/>
    </xf>
    <xf numFmtId="0" fontId="8" fillId="0" borderId="16" xfId="1" applyFont="1" applyFill="1" applyBorder="1" applyAlignment="1">
      <alignment horizontal="left" vertical="center" shrinkToFit="1"/>
    </xf>
    <xf numFmtId="0" fontId="8" fillId="0" borderId="17" xfId="1" applyFont="1" applyFill="1" applyBorder="1" applyAlignment="1">
      <alignment horizontal="left" vertical="center" shrinkToFit="1"/>
    </xf>
    <xf numFmtId="0" fontId="8" fillId="0" borderId="18" xfId="1" applyFont="1" applyFill="1" applyBorder="1" applyAlignment="1">
      <alignment horizontal="left" vertical="center" shrinkToFit="1"/>
    </xf>
    <xf numFmtId="49" fontId="8" fillId="0" borderId="23" xfId="1"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49" fontId="8" fillId="0" borderId="24" xfId="1" applyNumberFormat="1" applyFont="1" applyFill="1" applyBorder="1" applyAlignment="1">
      <alignment horizontal="left" vertical="center"/>
    </xf>
    <xf numFmtId="0" fontId="8" fillId="0" borderId="20" xfId="1" applyFont="1" applyFill="1" applyBorder="1" applyAlignment="1">
      <alignment horizontal="left" shrinkToFit="1"/>
    </xf>
    <xf numFmtId="0" fontId="8" fillId="0" borderId="21" xfId="1" applyFont="1" applyFill="1" applyBorder="1" applyAlignment="1">
      <alignment horizontal="left" shrinkToFit="1"/>
    </xf>
    <xf numFmtId="0" fontId="8" fillId="0" borderId="22" xfId="1" applyFont="1" applyFill="1" applyBorder="1" applyAlignment="1">
      <alignment horizontal="left" shrinkToFi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13" fillId="0" borderId="23" xfId="1" applyFont="1" applyBorder="1" applyAlignment="1">
      <alignment horizontal="left" vertical="center"/>
    </xf>
    <xf numFmtId="0" fontId="13" fillId="0" borderId="0" xfId="1" applyFont="1" applyBorder="1" applyAlignment="1">
      <alignment horizontal="left" vertical="center"/>
    </xf>
    <xf numFmtId="0" fontId="13" fillId="0" borderId="24" xfId="1" applyFont="1" applyBorder="1" applyAlignment="1">
      <alignment horizontal="left" vertical="center"/>
    </xf>
    <xf numFmtId="0" fontId="8" fillId="0" borderId="20" xfId="1" applyFont="1" applyBorder="1" applyAlignment="1">
      <alignment horizontal="left" vertical="top"/>
    </xf>
    <xf numFmtId="0" fontId="8" fillId="0" borderId="21" xfId="1" applyFont="1" applyBorder="1" applyAlignment="1">
      <alignment horizontal="left" vertical="top"/>
    </xf>
    <xf numFmtId="0" fontId="8" fillId="0" borderId="22" xfId="1" applyFont="1" applyBorder="1" applyAlignment="1">
      <alignment horizontal="left" vertical="top"/>
    </xf>
    <xf numFmtId="0" fontId="8" fillId="4" borderId="14" xfId="1" applyFont="1" applyFill="1" applyBorder="1" applyAlignment="1">
      <alignment horizontal="center" vertical="center"/>
    </xf>
    <xf numFmtId="177" fontId="8" fillId="4" borderId="21" xfId="1" applyNumberFormat="1" applyFont="1" applyFill="1" applyBorder="1" applyAlignment="1"/>
    <xf numFmtId="0" fontId="8" fillId="0" borderId="0" xfId="1" applyNumberFormat="1" applyFont="1" applyFill="1" applyBorder="1" applyAlignment="1">
      <alignment horizontal="left"/>
    </xf>
    <xf numFmtId="0" fontId="8" fillId="0" borderId="24" xfId="1" applyNumberFormat="1" applyFont="1" applyFill="1" applyBorder="1" applyAlignment="1">
      <alignment horizontal="left"/>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13" xfId="1" applyFont="1" applyBorder="1" applyAlignment="1">
      <alignment horizontal="left" vertical="center"/>
    </xf>
    <xf numFmtId="0" fontId="10" fillId="0" borderId="14" xfId="2" applyBorder="1" applyAlignment="1">
      <alignment horizontal="left"/>
    </xf>
    <xf numFmtId="0" fontId="10" fillId="0" borderId="15" xfId="2" applyBorder="1" applyAlignment="1">
      <alignment horizontal="left"/>
    </xf>
    <xf numFmtId="0" fontId="8" fillId="0" borderId="25" xfId="1" applyFont="1" applyBorder="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left" vertical="center"/>
    </xf>
    <xf numFmtId="0" fontId="5" fillId="0" borderId="34"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32" xfId="1" applyFont="1" applyBorder="1" applyAlignment="1">
      <alignment horizontal="left" vertical="center" wrapText="1"/>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9"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22" xfId="1" applyFont="1" applyBorder="1" applyAlignment="1">
      <alignment horizontal="left" vertical="center"/>
    </xf>
    <xf numFmtId="0" fontId="8" fillId="0" borderId="13"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6" fillId="0" borderId="0" xfId="1" applyFont="1" applyBorder="1" applyAlignment="1">
      <alignment horizontal="center" vertical="center" wrapText="1"/>
    </xf>
    <xf numFmtId="0" fontId="10" fillId="0" borderId="23" xfId="2" applyBorder="1" applyAlignment="1">
      <alignment horizontal="left" vertical="center" wrapText="1"/>
    </xf>
    <xf numFmtId="0" fontId="10" fillId="0" borderId="0" xfId="2" applyAlignment="1">
      <alignment horizontal="left" vertical="center" wrapText="1"/>
    </xf>
    <xf numFmtId="0" fontId="10" fillId="0" borderId="24" xfId="2" applyBorder="1" applyAlignment="1">
      <alignment horizontal="left" vertical="center" wrapText="1"/>
    </xf>
    <xf numFmtId="0" fontId="10" fillId="0" borderId="20" xfId="2" applyBorder="1" applyAlignment="1">
      <alignment horizontal="left" vertical="center" wrapText="1"/>
    </xf>
    <xf numFmtId="0" fontId="10" fillId="0" borderId="21" xfId="2" applyBorder="1" applyAlignment="1">
      <alignment horizontal="left" vertical="center" wrapText="1"/>
    </xf>
    <xf numFmtId="0" fontId="10" fillId="0" borderId="22" xfId="2" applyBorder="1" applyAlignment="1">
      <alignment horizontal="left" vertical="center" wrapText="1"/>
    </xf>
    <xf numFmtId="178" fontId="8" fillId="0" borderId="29" xfId="1" applyNumberFormat="1" applyFont="1" applyFill="1" applyBorder="1" applyAlignment="1">
      <alignment horizontal="right" vertical="center" wrapText="1"/>
    </xf>
    <xf numFmtId="178" fontId="8" fillId="0" borderId="33" xfId="1" applyNumberFormat="1" applyFont="1" applyFill="1" applyBorder="1" applyAlignment="1">
      <alignment horizontal="right" vertical="center" wrapText="1"/>
    </xf>
    <xf numFmtId="178" fontId="8" fillId="0" borderId="19" xfId="1" applyNumberFormat="1" applyFont="1" applyFill="1" applyBorder="1" applyAlignment="1">
      <alignment horizontal="right" vertical="center" wrapText="1"/>
    </xf>
    <xf numFmtId="178" fontId="8" fillId="0" borderId="29" xfId="1" applyNumberFormat="1" applyFont="1" applyFill="1" applyBorder="1" applyAlignment="1">
      <alignment horizontal="center" vertical="center" wrapText="1"/>
    </xf>
    <xf numFmtId="178" fontId="8" fillId="0" borderId="33" xfId="1" applyNumberFormat="1" applyFont="1" applyFill="1" applyBorder="1" applyAlignment="1">
      <alignment horizontal="center" vertical="center" wrapText="1"/>
    </xf>
    <xf numFmtId="178" fontId="8" fillId="0" borderId="19" xfId="1" applyNumberFormat="1" applyFont="1" applyFill="1" applyBorder="1" applyAlignment="1">
      <alignment horizontal="center" vertical="center" wrapText="1"/>
    </xf>
    <xf numFmtId="0" fontId="10" fillId="0" borderId="23" xfId="2" applyBorder="1" applyAlignment="1">
      <alignment horizontal="left" wrapText="1"/>
    </xf>
    <xf numFmtId="0" fontId="10" fillId="0" borderId="0" xfId="2" applyAlignment="1">
      <alignment horizontal="left" wrapText="1"/>
    </xf>
    <xf numFmtId="0" fontId="10" fillId="0" borderId="24" xfId="2" applyBorder="1" applyAlignment="1">
      <alignment horizontal="left" wrapText="1"/>
    </xf>
    <xf numFmtId="0" fontId="10" fillId="0" borderId="20" xfId="2" applyBorder="1" applyAlignment="1">
      <alignment horizontal="left" wrapText="1"/>
    </xf>
    <xf numFmtId="0" fontId="10" fillId="0" borderId="21" xfId="2" applyBorder="1" applyAlignment="1">
      <alignment horizontal="left" wrapText="1"/>
    </xf>
    <xf numFmtId="0" fontId="10" fillId="0" borderId="22" xfId="2" applyBorder="1" applyAlignment="1">
      <alignment horizontal="left" wrapText="1"/>
    </xf>
    <xf numFmtId="178" fontId="8" fillId="0" borderId="29" xfId="3" applyNumberFormat="1" applyFont="1" applyFill="1" applyBorder="1" applyAlignment="1">
      <alignment horizontal="right" vertical="center" wrapText="1"/>
    </xf>
    <xf numFmtId="178" fontId="8" fillId="0" borderId="33" xfId="3" applyNumberFormat="1" applyFont="1" applyFill="1" applyBorder="1" applyAlignment="1">
      <alignment horizontal="right" vertical="center" wrapText="1"/>
    </xf>
    <xf numFmtId="178" fontId="8" fillId="0" borderId="19" xfId="3" applyNumberFormat="1" applyFont="1" applyFill="1" applyBorder="1" applyAlignment="1">
      <alignment horizontal="right" vertical="center" wrapText="1"/>
    </xf>
    <xf numFmtId="178" fontId="8" fillId="0" borderId="29" xfId="3" applyNumberFormat="1" applyFont="1" applyFill="1" applyBorder="1" applyAlignment="1">
      <alignment horizontal="center" vertical="center" wrapText="1"/>
    </xf>
    <xf numFmtId="178" fontId="8" fillId="0" borderId="33" xfId="3" applyNumberFormat="1" applyFont="1" applyFill="1" applyBorder="1" applyAlignment="1">
      <alignment horizontal="center" vertical="center" wrapText="1"/>
    </xf>
    <xf numFmtId="178" fontId="8" fillId="0" borderId="19" xfId="3" applyNumberFormat="1" applyFont="1" applyFill="1" applyBorder="1" applyAlignment="1">
      <alignment horizontal="center" vertical="center" wrapText="1"/>
    </xf>
    <xf numFmtId="178" fontId="8" fillId="0" borderId="36" xfId="1" applyNumberFormat="1" applyFont="1" applyFill="1" applyBorder="1" applyAlignment="1">
      <alignment horizontal="center" vertical="center" wrapText="1"/>
    </xf>
    <xf numFmtId="178" fontId="8" fillId="0" borderId="37" xfId="1" applyNumberFormat="1" applyFont="1" applyFill="1" applyBorder="1" applyAlignment="1">
      <alignment horizontal="center" vertical="center" wrapText="1"/>
    </xf>
    <xf numFmtId="178" fontId="8" fillId="0" borderId="38" xfId="1" applyNumberFormat="1" applyFont="1" applyFill="1" applyBorder="1" applyAlignment="1">
      <alignment horizontal="center" vertical="center" wrapText="1"/>
    </xf>
    <xf numFmtId="0" fontId="8" fillId="0" borderId="0" xfId="1" applyFont="1" applyFill="1" applyBorder="1" applyAlignment="1">
      <alignment horizontal="left" vertical="center"/>
    </xf>
    <xf numFmtId="0" fontId="8" fillId="0" borderId="24" xfId="1" applyFont="1" applyFill="1" applyBorder="1" applyAlignment="1">
      <alignment horizontal="left" vertical="center"/>
    </xf>
    <xf numFmtId="0" fontId="8" fillId="0" borderId="20" xfId="1" applyFont="1" applyFill="1" applyBorder="1" applyAlignment="1">
      <alignment horizontal="left" vertical="center" wrapText="1" shrinkToFit="1"/>
    </xf>
    <xf numFmtId="0" fontId="8" fillId="0" borderId="21" xfId="1" applyFont="1" applyFill="1" applyBorder="1" applyAlignment="1">
      <alignment horizontal="left" vertical="center" shrinkToFit="1"/>
    </xf>
    <xf numFmtId="0" fontId="8" fillId="0" borderId="22" xfId="1" applyFont="1" applyFill="1" applyBorder="1" applyAlignment="1">
      <alignment horizontal="left" vertical="center" shrinkToFit="1"/>
    </xf>
    <xf numFmtId="0" fontId="2" fillId="0" borderId="29" xfId="1" applyFont="1" applyBorder="1" applyAlignment="1">
      <alignment horizontal="center" vertical="center"/>
    </xf>
    <xf numFmtId="0" fontId="2" fillId="0" borderId="19" xfId="1" applyFont="1" applyBorder="1" applyAlignment="1">
      <alignment horizontal="center"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33" fillId="0" borderId="0" xfId="6" applyFont="1" applyBorder="1" applyAlignment="1">
      <alignment horizontal="left" vertical="center"/>
    </xf>
    <xf numFmtId="0" fontId="1" fillId="0" borderId="34" xfId="1" applyFont="1" applyBorder="1" applyAlignment="1">
      <alignment horizontal="left" vertical="center"/>
    </xf>
    <xf numFmtId="0" fontId="1" fillId="0" borderId="4" xfId="1" applyFont="1" applyBorder="1" applyAlignment="1">
      <alignment horizontal="left" vertical="center"/>
    </xf>
    <xf numFmtId="0" fontId="1" fillId="0" borderId="129" xfId="6" applyFont="1" applyBorder="1" applyAlignment="1">
      <alignment horizontal="center" vertical="center"/>
    </xf>
    <xf numFmtId="0" fontId="1" fillId="0" borderId="130" xfId="6" applyFont="1" applyBorder="1" applyAlignment="1">
      <alignment horizontal="center" vertical="center"/>
    </xf>
    <xf numFmtId="0" fontId="34" fillId="9" borderId="13" xfId="6" applyFont="1" applyFill="1" applyBorder="1" applyAlignment="1">
      <alignment horizontal="center" vertical="center"/>
    </xf>
    <xf numFmtId="0" fontId="34" fillId="9" borderId="14" xfId="6" applyFont="1" applyFill="1" applyBorder="1" applyAlignment="1">
      <alignment horizontal="center" vertical="center"/>
    </xf>
    <xf numFmtId="0" fontId="34" fillId="9" borderId="15" xfId="6" applyFont="1" applyFill="1" applyBorder="1" applyAlignment="1">
      <alignment horizontal="center" vertical="center"/>
    </xf>
    <xf numFmtId="0" fontId="33" fillId="8" borderId="1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33" xfId="6" applyFont="1" applyFill="1" applyBorder="1" applyAlignment="1">
      <alignment horizontal="center" vertical="center" textRotation="255" wrapText="1" shrinkToFit="1"/>
    </xf>
    <xf numFmtId="0" fontId="33" fillId="8" borderId="19" xfId="6" applyFont="1" applyFill="1" applyBorder="1" applyAlignment="1">
      <alignment horizontal="center" vertical="center" textRotation="255" wrapText="1" shrinkToFit="1"/>
    </xf>
    <xf numFmtId="0" fontId="1" fillId="8" borderId="62" xfId="6" applyFont="1" applyFill="1" applyBorder="1" applyAlignment="1">
      <alignment horizontal="center"/>
    </xf>
    <xf numFmtId="0" fontId="1" fillId="8" borderId="63" xfId="6" applyFont="1" applyFill="1" applyBorder="1" applyAlignment="1">
      <alignment horizontal="center"/>
    </xf>
    <xf numFmtId="0" fontId="1" fillId="8" borderId="64" xfId="6" applyFont="1" applyFill="1" applyBorder="1" applyAlignment="1">
      <alignment horizontal="center"/>
    </xf>
    <xf numFmtId="0" fontId="33" fillId="0" borderId="16" xfId="6" applyFont="1" applyFill="1" applyBorder="1" applyAlignment="1">
      <alignment horizontal="center" vertical="center" wrapText="1"/>
    </xf>
    <xf numFmtId="0" fontId="33" fillId="0" borderId="17" xfId="6" applyFont="1" applyFill="1" applyBorder="1" applyAlignment="1">
      <alignment horizontal="center" vertical="center" wrapText="1"/>
    </xf>
    <xf numFmtId="0" fontId="33" fillId="0" borderId="18" xfId="6" applyFont="1" applyFill="1" applyBorder="1" applyAlignment="1">
      <alignment horizontal="center" vertical="center" wrapText="1"/>
    </xf>
    <xf numFmtId="0" fontId="33" fillId="0" borderId="23"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24" xfId="6" applyFont="1" applyFill="1" applyBorder="1" applyAlignment="1">
      <alignment horizontal="center" vertical="center" wrapText="1"/>
    </xf>
    <xf numFmtId="0" fontId="33" fillId="0" borderId="20" xfId="6" applyFont="1" applyFill="1" applyBorder="1" applyAlignment="1">
      <alignment horizontal="center" vertical="center" wrapText="1"/>
    </xf>
    <xf numFmtId="0" fontId="33" fillId="0" borderId="21" xfId="6" applyFont="1" applyFill="1" applyBorder="1" applyAlignment="1">
      <alignment horizontal="center" vertical="center" wrapText="1"/>
    </xf>
    <xf numFmtId="0" fontId="33" fillId="0" borderId="22" xfId="6" applyFont="1" applyFill="1" applyBorder="1" applyAlignment="1">
      <alignment horizontal="center" vertical="center" wrapText="1"/>
    </xf>
    <xf numFmtId="0" fontId="32" fillId="8" borderId="29" xfId="6" applyFont="1" applyFill="1" applyBorder="1" applyAlignment="1">
      <alignment horizontal="center" vertical="center" textRotation="255" wrapText="1"/>
    </xf>
    <xf numFmtId="0" fontId="32" fillId="8" borderId="19" xfId="6" applyFont="1" applyFill="1" applyBorder="1" applyAlignment="1">
      <alignment horizontal="center" vertical="center" textRotation="255" wrapText="1"/>
    </xf>
    <xf numFmtId="0" fontId="33" fillId="8" borderId="70" xfId="6" applyFont="1" applyFill="1" applyBorder="1" applyAlignment="1">
      <alignment horizontal="left" vertical="center"/>
    </xf>
    <xf numFmtId="0" fontId="33" fillId="8" borderId="15" xfId="6" applyFont="1" applyFill="1" applyBorder="1" applyAlignment="1">
      <alignment horizontal="left" vertical="center"/>
    </xf>
    <xf numFmtId="0" fontId="33" fillId="0" borderId="13" xfId="6" applyFont="1" applyFill="1" applyBorder="1" applyAlignment="1">
      <alignment horizontal="center" vertical="top" wrapText="1"/>
    </xf>
    <xf numFmtId="0" fontId="33" fillId="0" borderId="14" xfId="6" applyFont="1" applyFill="1" applyBorder="1" applyAlignment="1">
      <alignment horizontal="center" vertical="top" wrapText="1"/>
    </xf>
    <xf numFmtId="0" fontId="33" fillId="0" borderId="15" xfId="6" applyFont="1" applyFill="1" applyBorder="1" applyAlignment="1">
      <alignment horizontal="center" vertical="top" wrapText="1"/>
    </xf>
    <xf numFmtId="0" fontId="33" fillId="8" borderId="70" xfId="6" applyFont="1" applyFill="1" applyBorder="1" applyAlignment="1">
      <alignment horizontal="left" vertical="center" wrapText="1"/>
    </xf>
    <xf numFmtId="0" fontId="33" fillId="0" borderId="70" xfId="6" applyFont="1" applyFill="1" applyBorder="1" applyAlignment="1">
      <alignment horizontal="left" vertical="center"/>
    </xf>
    <xf numFmtId="0" fontId="33" fillId="0" borderId="15" xfId="6" applyFont="1" applyFill="1" applyBorder="1" applyAlignment="1">
      <alignment horizontal="left" vertical="center"/>
    </xf>
    <xf numFmtId="0" fontId="33" fillId="8" borderId="15" xfId="6" applyFont="1" applyFill="1" applyBorder="1" applyAlignment="1">
      <alignment horizontal="left" vertical="center" wrapText="1"/>
    </xf>
    <xf numFmtId="0" fontId="33" fillId="8" borderId="75" xfId="6" applyFont="1" applyFill="1" applyBorder="1" applyAlignment="1">
      <alignment horizontal="center" vertical="center" wrapText="1"/>
    </xf>
    <xf numFmtId="0" fontId="33" fillId="8" borderId="106" xfId="6" applyFont="1" applyFill="1" applyBorder="1" applyAlignment="1">
      <alignment horizontal="center" vertical="center"/>
    </xf>
    <xf numFmtId="0" fontId="1" fillId="0" borderId="79" xfId="6" applyFont="1" applyFill="1" applyBorder="1" applyAlignment="1">
      <alignment horizontal="center" wrapText="1"/>
    </xf>
    <xf numFmtId="0" fontId="1" fillId="0" borderId="78" xfId="6" applyFont="1" applyFill="1" applyBorder="1" applyAlignment="1">
      <alignment horizontal="center" wrapText="1"/>
    </xf>
    <xf numFmtId="0" fontId="1" fillId="0" borderId="84" xfId="6" applyFont="1" applyFill="1" applyBorder="1" applyAlignment="1">
      <alignment horizontal="center" wrapText="1"/>
    </xf>
    <xf numFmtId="0" fontId="1" fillId="0" borderId="99" xfId="6" applyFont="1" applyFill="1" applyBorder="1" applyAlignment="1">
      <alignment horizontal="center" wrapText="1"/>
    </xf>
    <xf numFmtId="0" fontId="1" fillId="0" borderId="98" xfId="6" applyFont="1" applyFill="1" applyBorder="1" applyAlignment="1">
      <alignment horizontal="center" wrapText="1"/>
    </xf>
    <xf numFmtId="0" fontId="1" fillId="0" borderId="104" xfId="6" applyFont="1" applyFill="1" applyBorder="1" applyAlignment="1">
      <alignment horizontal="center" wrapText="1"/>
    </xf>
    <xf numFmtId="0" fontId="33" fillId="0" borderId="70" xfId="6" applyFont="1" applyFill="1" applyBorder="1" applyAlignment="1">
      <alignment horizontal="left" vertical="center" wrapText="1"/>
    </xf>
    <xf numFmtId="0" fontId="33" fillId="0" borderId="13" xfId="6" applyFont="1" applyFill="1" applyBorder="1" applyAlignment="1">
      <alignment horizontal="center" vertical="center" wrapText="1"/>
    </xf>
    <xf numFmtId="0" fontId="33" fillId="0" borderId="14"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13" xfId="6" applyFont="1" applyFill="1" applyBorder="1" applyAlignment="1">
      <alignment vertical="center" wrapText="1"/>
    </xf>
    <xf numFmtId="0" fontId="33" fillId="0" borderId="14" xfId="6" applyFont="1" applyFill="1" applyBorder="1" applyAlignment="1">
      <alignment vertical="center" wrapText="1"/>
    </xf>
    <xf numFmtId="0" fontId="33" fillId="0" borderId="15" xfId="6" applyFont="1" applyFill="1" applyBorder="1" applyAlignment="1">
      <alignment vertical="center" wrapText="1"/>
    </xf>
    <xf numFmtId="0" fontId="1" fillId="0" borderId="13" xfId="6" applyFont="1" applyFill="1" applyBorder="1" applyAlignment="1">
      <alignment horizontal="center" wrapText="1"/>
    </xf>
    <xf numFmtId="0" fontId="1" fillId="0" borderId="14" xfId="6" applyFont="1" applyFill="1" applyBorder="1" applyAlignment="1">
      <alignment horizontal="center" wrapText="1"/>
    </xf>
    <xf numFmtId="0" fontId="1" fillId="0" borderId="15" xfId="6" applyFont="1" applyFill="1" applyBorder="1" applyAlignment="1">
      <alignment horizontal="center" wrapText="1"/>
    </xf>
    <xf numFmtId="0" fontId="33" fillId="8" borderId="77" xfId="6" applyFont="1" applyFill="1" applyBorder="1" applyAlignment="1">
      <alignment horizontal="center" vertical="center"/>
    </xf>
    <xf numFmtId="0" fontId="33" fillId="8" borderId="86" xfId="6" applyFont="1" applyFill="1" applyBorder="1" applyAlignment="1">
      <alignment horizontal="center" vertical="center"/>
    </xf>
    <xf numFmtId="0" fontId="33" fillId="8" borderId="95" xfId="6" applyFont="1" applyFill="1" applyBorder="1" applyAlignment="1">
      <alignment horizontal="center" vertical="center"/>
    </xf>
    <xf numFmtId="0" fontId="33" fillId="8" borderId="97" xfId="6" applyFont="1" applyFill="1" applyBorder="1" applyAlignment="1">
      <alignment horizontal="center" vertical="center"/>
    </xf>
    <xf numFmtId="0" fontId="1" fillId="0" borderId="88" xfId="6" applyFont="1" applyFill="1" applyBorder="1" applyAlignment="1">
      <alignment horizontal="center" wrapText="1"/>
    </xf>
    <xf numFmtId="0" fontId="1" fillId="0" borderId="87" xfId="6" applyFont="1" applyFill="1" applyBorder="1" applyAlignment="1">
      <alignment horizontal="center" wrapText="1"/>
    </xf>
    <xf numFmtId="0" fontId="1" fillId="0" borderId="93" xfId="6" applyFont="1" applyFill="1" applyBorder="1" applyAlignment="1">
      <alignment horizontal="center" wrapText="1"/>
    </xf>
    <xf numFmtId="0" fontId="33" fillId="8" borderId="70" xfId="6" applyFont="1" applyFill="1" applyBorder="1" applyAlignment="1">
      <alignment horizontal="left" vertical="center" wrapText="1" shrinkToFit="1"/>
    </xf>
    <xf numFmtId="0" fontId="33" fillId="8" borderId="15" xfId="6" applyFont="1" applyFill="1" applyBorder="1" applyAlignment="1">
      <alignment horizontal="left" vertical="center" wrapText="1" shrinkToFit="1"/>
    </xf>
    <xf numFmtId="0" fontId="33" fillId="0" borderId="79" xfId="6" applyFont="1" applyFill="1" applyBorder="1" applyAlignment="1">
      <alignment horizontal="center" vertical="center"/>
    </xf>
    <xf numFmtId="0" fontId="33" fillId="0" borderId="78" xfId="6" applyFont="1" applyFill="1" applyBorder="1" applyAlignment="1">
      <alignment horizontal="center" vertical="center"/>
    </xf>
    <xf numFmtId="0" fontId="33" fillId="0" borderId="84" xfId="6" applyFont="1" applyFill="1" applyBorder="1" applyAlignment="1">
      <alignment horizontal="center" vertical="center"/>
    </xf>
    <xf numFmtId="0" fontId="33" fillId="0" borderId="88" xfId="6" applyFont="1" applyFill="1" applyBorder="1" applyAlignment="1">
      <alignment horizontal="center" vertical="center"/>
    </xf>
    <xf numFmtId="0" fontId="33" fillId="0" borderId="87" xfId="6" applyFont="1" applyFill="1" applyBorder="1" applyAlignment="1">
      <alignment horizontal="center" vertical="center"/>
    </xf>
    <xf numFmtId="0" fontId="33" fillId="0" borderId="93" xfId="6" applyFont="1" applyFill="1" applyBorder="1" applyAlignment="1">
      <alignment horizontal="center" vertical="center"/>
    </xf>
    <xf numFmtId="0" fontId="33" fillId="8" borderId="77" xfId="6" applyFont="1" applyFill="1" applyBorder="1" applyAlignment="1">
      <alignment horizontal="center" vertical="center" wrapText="1"/>
    </xf>
    <xf numFmtId="0" fontId="33" fillId="8" borderId="97" xfId="6" applyFont="1" applyFill="1" applyBorder="1" applyAlignment="1">
      <alignment horizontal="center" vertical="center" wrapText="1"/>
    </xf>
    <xf numFmtId="0" fontId="33" fillId="0" borderId="99" xfId="6" applyFont="1" applyFill="1" applyBorder="1" applyAlignment="1">
      <alignment horizontal="center" vertical="center"/>
    </xf>
    <xf numFmtId="0" fontId="33" fillId="0" borderId="98" xfId="6" applyFont="1" applyFill="1" applyBorder="1" applyAlignment="1">
      <alignment horizontal="center" vertical="center"/>
    </xf>
    <xf numFmtId="0" fontId="33" fillId="0" borderId="104" xfId="6" applyFont="1" applyFill="1" applyBorder="1" applyAlignment="1">
      <alignment horizontal="center" vertical="center"/>
    </xf>
    <xf numFmtId="0" fontId="33" fillId="0" borderId="13" xfId="6" applyFont="1" applyFill="1" applyBorder="1" applyAlignment="1">
      <alignment horizontal="center" vertical="center"/>
    </xf>
    <xf numFmtId="0" fontId="33" fillId="0" borderId="14" xfId="6" applyFont="1" applyFill="1" applyBorder="1" applyAlignment="1">
      <alignment horizontal="center" vertical="center"/>
    </xf>
    <xf numFmtId="0" fontId="33" fillId="0" borderId="15" xfId="6" applyFont="1" applyFill="1" applyBorder="1" applyAlignment="1">
      <alignment horizontal="center" vertical="center"/>
    </xf>
    <xf numFmtId="0" fontId="33" fillId="8" borderId="75" xfId="6" applyFont="1" applyFill="1" applyBorder="1" applyAlignment="1">
      <alignment horizontal="left" vertical="center" wrapText="1"/>
    </xf>
    <xf numFmtId="0" fontId="33" fillId="8" borderId="18" xfId="6" applyFont="1" applyFill="1" applyBorder="1" applyAlignment="1">
      <alignment horizontal="left" vertical="center"/>
    </xf>
    <xf numFmtId="0" fontId="32" fillId="0" borderId="16" xfId="6" applyFont="1" applyFill="1" applyBorder="1" applyAlignment="1">
      <alignment horizontal="center" vertical="top" wrapText="1"/>
    </xf>
    <xf numFmtId="0" fontId="32" fillId="0" borderId="17" xfId="6" applyFont="1" applyFill="1" applyBorder="1" applyAlignment="1">
      <alignment horizontal="center" vertical="top" wrapText="1"/>
    </xf>
    <xf numFmtId="0" fontId="32" fillId="0" borderId="18" xfId="6" applyFont="1" applyFill="1" applyBorder="1" applyAlignment="1">
      <alignment horizontal="center" vertical="top" wrapText="1"/>
    </xf>
    <xf numFmtId="0" fontId="33" fillId="0" borderId="13" xfId="6" applyFont="1" applyBorder="1" applyAlignment="1">
      <alignment horizontal="left" vertical="center"/>
    </xf>
    <xf numFmtId="0" fontId="33" fillId="0" borderId="14" xfId="6" applyFont="1" applyBorder="1" applyAlignment="1">
      <alignment horizontal="left" vertical="center"/>
    </xf>
    <xf numFmtId="0" fontId="32" fillId="0" borderId="13" xfId="6" applyFont="1" applyFill="1" applyBorder="1" applyAlignment="1">
      <alignment horizontal="center" vertical="center"/>
    </xf>
    <xf numFmtId="0" fontId="32" fillId="0" borderId="14" xfId="6" applyFont="1" applyFill="1" applyBorder="1" applyAlignment="1">
      <alignment horizontal="center" vertical="center"/>
    </xf>
    <xf numFmtId="0" fontId="32" fillId="0" borderId="15" xfId="6" applyFont="1" applyFill="1" applyBorder="1" applyAlignment="1">
      <alignment horizontal="center" vertical="center"/>
    </xf>
    <xf numFmtId="0" fontId="33" fillId="0" borderId="15" xfId="6" applyFont="1" applyBorder="1" applyAlignment="1">
      <alignment horizontal="left" vertical="center"/>
    </xf>
    <xf numFmtId="0" fontId="33" fillId="0" borderId="34" xfId="6" applyFont="1" applyBorder="1" applyAlignment="1">
      <alignment horizontal="left" vertical="center"/>
    </xf>
    <xf numFmtId="0" fontId="33" fillId="0" borderId="2" xfId="6" applyFont="1" applyBorder="1" applyAlignment="1">
      <alignment horizontal="left" vertical="center"/>
    </xf>
    <xf numFmtId="0" fontId="32" fillId="0" borderId="3" xfId="6" applyFont="1" applyFill="1" applyBorder="1" applyAlignment="1">
      <alignment horizontal="center" vertical="center"/>
    </xf>
    <xf numFmtId="0" fontId="32" fillId="0" borderId="34" xfId="6" applyFont="1" applyFill="1" applyBorder="1" applyAlignment="1">
      <alignment horizontal="center" vertical="center"/>
    </xf>
    <xf numFmtId="0" fontId="32" fillId="0" borderId="4" xfId="6" applyFont="1" applyFill="1" applyBorder="1" applyAlignment="1">
      <alignment horizontal="center" vertical="center"/>
    </xf>
    <xf numFmtId="0" fontId="32" fillId="0" borderId="0" xfId="6" applyFont="1" applyBorder="1" applyAlignment="1">
      <alignment horizontal="left" vertical="center"/>
    </xf>
    <xf numFmtId="0" fontId="32" fillId="0" borderId="0" xfId="6" applyFont="1" applyAlignment="1"/>
    <xf numFmtId="0" fontId="32" fillId="0" borderId="35" xfId="6" applyFont="1" applyBorder="1" applyAlignment="1">
      <alignment vertical="top"/>
    </xf>
    <xf numFmtId="0" fontId="32" fillId="0" borderId="0" xfId="6" applyFont="1" applyFill="1" applyBorder="1" applyAlignment="1">
      <alignment horizontal="left" vertical="center"/>
    </xf>
    <xf numFmtId="0" fontId="22" fillId="0" borderId="0" xfId="4" applyFont="1" applyAlignment="1">
      <alignment vertical="top" wrapText="1"/>
    </xf>
    <xf numFmtId="0" fontId="16" fillId="0" borderId="0" xfId="4" applyFont="1" applyAlignment="1">
      <alignment vertical="top" wrapText="1"/>
    </xf>
    <xf numFmtId="0" fontId="20" fillId="5" borderId="39" xfId="4" applyFont="1" applyFill="1" applyBorder="1" applyAlignment="1">
      <alignment horizontal="center" vertical="center"/>
    </xf>
    <xf numFmtId="0" fontId="2" fillId="5" borderId="40" xfId="4" applyFont="1" applyFill="1" applyBorder="1" applyAlignment="1">
      <alignment horizontal="center" vertical="center"/>
    </xf>
    <xf numFmtId="0" fontId="2" fillId="5" borderId="43" xfId="4" applyFont="1" applyFill="1" applyBorder="1" applyAlignment="1">
      <alignment horizontal="center" vertical="center"/>
    </xf>
    <xf numFmtId="0" fontId="2" fillId="5" borderId="25" xfId="4" applyFont="1" applyFill="1" applyBorder="1" applyAlignment="1">
      <alignment horizontal="center" vertical="center"/>
    </xf>
    <xf numFmtId="0" fontId="16" fillId="5" borderId="25" xfId="4" applyFill="1" applyBorder="1" applyAlignment="1">
      <alignment horizontal="center" vertical="center"/>
    </xf>
    <xf numFmtId="0" fontId="16" fillId="5" borderId="40" xfId="4" applyFill="1" applyBorder="1" applyAlignment="1">
      <alignment horizontal="center"/>
    </xf>
    <xf numFmtId="0" fontId="16" fillId="5" borderId="41" xfId="4" applyFill="1" applyBorder="1" applyAlignment="1">
      <alignment horizontal="center"/>
    </xf>
    <xf numFmtId="0" fontId="2" fillId="5" borderId="42" xfId="4" applyFont="1" applyFill="1" applyBorder="1" applyAlignment="1">
      <alignment horizontal="center" vertical="center"/>
    </xf>
    <xf numFmtId="0" fontId="16" fillId="5" borderId="8" xfId="4" applyFill="1" applyBorder="1" applyAlignment="1">
      <alignment horizontal="center" vertical="center"/>
    </xf>
    <xf numFmtId="0" fontId="5" fillId="0" borderId="0" xfId="4" applyFont="1" applyAlignment="1">
      <alignment horizontal="left"/>
    </xf>
    <xf numFmtId="0" fontId="16" fillId="0" borderId="0" xfId="4" applyAlignment="1"/>
    <xf numFmtId="0" fontId="5" fillId="0" borderId="0" xfId="4" applyFont="1" applyAlignment="1">
      <alignment horizontal="left" vertical="top"/>
    </xf>
    <xf numFmtId="0" fontId="16" fillId="0" borderId="0" xfId="4" applyAlignment="1">
      <alignment vertical="top"/>
    </xf>
    <xf numFmtId="0" fontId="25" fillId="0" borderId="0" xfId="4" applyFont="1" applyAlignment="1">
      <alignment horizontal="left" wrapText="1"/>
    </xf>
    <xf numFmtId="0" fontId="2" fillId="5" borderId="41" xfId="4" applyFont="1" applyFill="1" applyBorder="1" applyAlignment="1">
      <alignment horizontal="center" vertical="center"/>
    </xf>
    <xf numFmtId="0" fontId="16" fillId="5" borderId="44" xfId="4" applyFill="1" applyBorder="1" applyAlignment="1">
      <alignment horizontal="center" vertical="center"/>
    </xf>
    <xf numFmtId="0" fontId="2" fillId="8" borderId="13" xfId="4" applyFont="1" applyFill="1" applyBorder="1" applyAlignment="1">
      <alignment horizontal="center" vertical="center"/>
    </xf>
    <xf numFmtId="0" fontId="2" fillId="8" borderId="14" xfId="4" applyFont="1" applyFill="1" applyBorder="1" applyAlignment="1">
      <alignment horizontal="center" vertical="center"/>
    </xf>
    <xf numFmtId="0" fontId="2" fillId="8" borderId="15" xfId="4" applyFont="1" applyFill="1" applyBorder="1" applyAlignment="1">
      <alignment horizontal="center" vertical="center"/>
    </xf>
    <xf numFmtId="0" fontId="23" fillId="5" borderId="53" xfId="4" applyFont="1" applyFill="1" applyBorder="1" applyAlignment="1">
      <alignment horizontal="center" vertical="center"/>
    </xf>
    <xf numFmtId="0" fontId="23" fillId="5" borderId="49" xfId="4" applyFont="1" applyFill="1" applyBorder="1" applyAlignment="1">
      <alignment horizontal="center" vertical="center"/>
    </xf>
    <xf numFmtId="0" fontId="31" fillId="0" borderId="21" xfId="5" applyFont="1" applyBorder="1" applyAlignment="1">
      <alignment horizontal="left"/>
    </xf>
    <xf numFmtId="0" fontId="31" fillId="0" borderId="21" xfId="5" applyFont="1" applyBorder="1" applyAlignment="1"/>
    <xf numFmtId="0" fontId="31" fillId="0" borderId="14" xfId="5" applyFont="1" applyBorder="1" applyAlignment="1"/>
    <xf numFmtId="0" fontId="27" fillId="0" borderId="0" xfId="5" applyFont="1" applyAlignment="1">
      <alignment horizontal="center" vertical="center"/>
    </xf>
    <xf numFmtId="0" fontId="28" fillId="0" borderId="0" xfId="5" applyFont="1" applyAlignment="1">
      <alignment horizontal="center" vertical="center"/>
    </xf>
    <xf numFmtId="0" fontId="26" fillId="0" borderId="7" xfId="5" applyBorder="1" applyAlignment="1">
      <alignment horizontal="center" vertical="center"/>
    </xf>
    <xf numFmtId="0" fontId="26" fillId="0" borderId="54" xfId="5" applyBorder="1" applyAlignment="1">
      <alignment horizontal="center" vertical="center"/>
    </xf>
    <xf numFmtId="0" fontId="26" fillId="0" borderId="55" xfId="5" applyBorder="1" applyAlignment="1">
      <alignment horizontal="center" vertical="center"/>
    </xf>
    <xf numFmtId="0" fontId="26" fillId="0" borderId="54" xfId="5" applyBorder="1" applyAlignment="1">
      <alignment vertical="center"/>
    </xf>
    <xf numFmtId="0" fontId="26" fillId="0" borderId="58" xfId="5" applyBorder="1" applyAlignment="1">
      <alignment horizontal="center" vertical="center"/>
    </xf>
    <xf numFmtId="0" fontId="26" fillId="0" borderId="59" xfId="5" applyBorder="1" applyAlignment="1">
      <alignment horizontal="center" vertical="center"/>
    </xf>
    <xf numFmtId="0" fontId="26" fillId="0" borderId="25" xfId="5" applyBorder="1" applyAlignment="1">
      <alignment vertical="center"/>
    </xf>
    <xf numFmtId="0" fontId="26" fillId="0" borderId="49" xfId="5" applyBorder="1" applyAlignment="1">
      <alignment vertical="center"/>
    </xf>
  </cellXfs>
  <cellStyles count="7">
    <cellStyle name="桁区切り 2" xfId="3" xr:uid="{00000000-0005-0000-0000-000000000000}"/>
    <cellStyle name="標準" xfId="0" builtinId="0"/>
    <cellStyle name="標準 2" xfId="2" xr:uid="{00000000-0005-0000-0000-000002000000}"/>
    <cellStyle name="標準 3" xfId="4" xr:uid="{00000000-0005-0000-0000-000003000000}"/>
    <cellStyle name="標準 4" xfId="5" xr:uid="{00000000-0005-0000-0000-000004000000}"/>
    <cellStyle name="標準 5" xfId="6" xr:uid="{00000000-0005-0000-0000-000005000000}"/>
    <cellStyle name="標準_修正　form_28" xfId="1" xr:uid="{00000000-0005-0000-0000-000006000000}"/>
  </cellStyles>
  <dxfs count="9">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114300</xdr:colOff>
      <xdr:row>43</xdr:row>
      <xdr:rowOff>63500</xdr:rowOff>
    </xdr:from>
    <xdr:to>
      <xdr:col>12</xdr:col>
      <xdr:colOff>266700</xdr:colOff>
      <xdr:row>43</xdr:row>
      <xdr:rowOff>215900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11830050" y="19313525"/>
          <a:ext cx="152400" cy="1524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0</xdr:rowOff>
    </xdr:from>
    <xdr:to>
      <xdr:col>7</xdr:col>
      <xdr:colOff>1</xdr:colOff>
      <xdr:row>14</xdr:row>
      <xdr:rowOff>533400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H="1">
          <a:off x="4238625" y="5972175"/>
          <a:ext cx="1028701" cy="533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5"/>
  <sheetViews>
    <sheetView tabSelected="1" topLeftCell="A25" zoomScaleNormal="100" workbookViewId="0">
      <selection activeCell="P45" sqref="P45:P47"/>
    </sheetView>
  </sheetViews>
  <sheetFormatPr defaultRowHeight="13.2"/>
  <cols>
    <col min="1" max="1" width="4.109375" style="1" customWidth="1"/>
    <col min="2" max="3" width="5.109375" style="1" customWidth="1"/>
    <col min="4" max="9" width="7.33203125" style="1" customWidth="1"/>
    <col min="10" max="12" width="6" style="1" customWidth="1"/>
    <col min="13" max="14" width="5" style="1" customWidth="1"/>
    <col min="15" max="16" width="15.109375" style="1" customWidth="1"/>
    <col min="17" max="256" width="9.109375" style="1"/>
    <col min="257" max="257" width="4.109375" style="1" customWidth="1"/>
    <col min="258" max="259" width="5.109375" style="1" customWidth="1"/>
    <col min="260" max="265" width="7.33203125" style="1" customWidth="1"/>
    <col min="266" max="268" width="6" style="1" customWidth="1"/>
    <col min="269" max="270" width="5" style="1" customWidth="1"/>
    <col min="271" max="272" width="15.109375" style="1" customWidth="1"/>
    <col min="273" max="512" width="9.109375" style="1"/>
    <col min="513" max="513" width="4.109375" style="1" customWidth="1"/>
    <col min="514" max="515" width="5.109375" style="1" customWidth="1"/>
    <col min="516" max="521" width="7.33203125" style="1" customWidth="1"/>
    <col min="522" max="524" width="6" style="1" customWidth="1"/>
    <col min="525" max="526" width="5" style="1" customWidth="1"/>
    <col min="527" max="528" width="15.109375" style="1" customWidth="1"/>
    <col min="529" max="768" width="9.109375" style="1"/>
    <col min="769" max="769" width="4.109375" style="1" customWidth="1"/>
    <col min="770" max="771" width="5.109375" style="1" customWidth="1"/>
    <col min="772" max="777" width="7.33203125" style="1" customWidth="1"/>
    <col min="778" max="780" width="6" style="1" customWidth="1"/>
    <col min="781" max="782" width="5" style="1" customWidth="1"/>
    <col min="783" max="784" width="15.109375" style="1" customWidth="1"/>
    <col min="785" max="1024" width="9.109375" style="1"/>
    <col min="1025" max="1025" width="4.109375" style="1" customWidth="1"/>
    <col min="1026" max="1027" width="5.109375" style="1" customWidth="1"/>
    <col min="1028" max="1033" width="7.33203125" style="1" customWidth="1"/>
    <col min="1034" max="1036" width="6" style="1" customWidth="1"/>
    <col min="1037" max="1038" width="5" style="1" customWidth="1"/>
    <col min="1039" max="1040" width="15.109375" style="1" customWidth="1"/>
    <col min="1041" max="1280" width="9.109375" style="1"/>
    <col min="1281" max="1281" width="4.109375" style="1" customWidth="1"/>
    <col min="1282" max="1283" width="5.109375" style="1" customWidth="1"/>
    <col min="1284" max="1289" width="7.33203125" style="1" customWidth="1"/>
    <col min="1290" max="1292" width="6" style="1" customWidth="1"/>
    <col min="1293" max="1294" width="5" style="1" customWidth="1"/>
    <col min="1295" max="1296" width="15.109375" style="1" customWidth="1"/>
    <col min="1297" max="1536" width="9.109375" style="1"/>
    <col min="1537" max="1537" width="4.109375" style="1" customWidth="1"/>
    <col min="1538" max="1539" width="5.109375" style="1" customWidth="1"/>
    <col min="1540" max="1545" width="7.33203125" style="1" customWidth="1"/>
    <col min="1546" max="1548" width="6" style="1" customWidth="1"/>
    <col min="1549" max="1550" width="5" style="1" customWidth="1"/>
    <col min="1551" max="1552" width="15.109375" style="1" customWidth="1"/>
    <col min="1553" max="1792" width="9.109375" style="1"/>
    <col min="1793" max="1793" width="4.109375" style="1" customWidth="1"/>
    <col min="1794" max="1795" width="5.109375" style="1" customWidth="1"/>
    <col min="1796" max="1801" width="7.33203125" style="1" customWidth="1"/>
    <col min="1802" max="1804" width="6" style="1" customWidth="1"/>
    <col min="1805" max="1806" width="5" style="1" customWidth="1"/>
    <col min="1807" max="1808" width="15.109375" style="1" customWidth="1"/>
    <col min="1809" max="2048" width="9.109375" style="1"/>
    <col min="2049" max="2049" width="4.109375" style="1" customWidth="1"/>
    <col min="2050" max="2051" width="5.109375" style="1" customWidth="1"/>
    <col min="2052" max="2057" width="7.33203125" style="1" customWidth="1"/>
    <col min="2058" max="2060" width="6" style="1" customWidth="1"/>
    <col min="2061" max="2062" width="5" style="1" customWidth="1"/>
    <col min="2063" max="2064" width="15.109375" style="1" customWidth="1"/>
    <col min="2065" max="2304" width="9.109375" style="1"/>
    <col min="2305" max="2305" width="4.109375" style="1" customWidth="1"/>
    <col min="2306" max="2307" width="5.109375" style="1" customWidth="1"/>
    <col min="2308" max="2313" width="7.33203125" style="1" customWidth="1"/>
    <col min="2314" max="2316" width="6" style="1" customWidth="1"/>
    <col min="2317" max="2318" width="5" style="1" customWidth="1"/>
    <col min="2319" max="2320" width="15.109375" style="1" customWidth="1"/>
    <col min="2321" max="2560" width="9.109375" style="1"/>
    <col min="2561" max="2561" width="4.109375" style="1" customWidth="1"/>
    <col min="2562" max="2563" width="5.109375" style="1" customWidth="1"/>
    <col min="2564" max="2569" width="7.33203125" style="1" customWidth="1"/>
    <col min="2570" max="2572" width="6" style="1" customWidth="1"/>
    <col min="2573" max="2574" width="5" style="1" customWidth="1"/>
    <col min="2575" max="2576" width="15.109375" style="1" customWidth="1"/>
    <col min="2577" max="2816" width="9.109375" style="1"/>
    <col min="2817" max="2817" width="4.109375" style="1" customWidth="1"/>
    <col min="2818" max="2819" width="5.109375" style="1" customWidth="1"/>
    <col min="2820" max="2825" width="7.33203125" style="1" customWidth="1"/>
    <col min="2826" max="2828" width="6" style="1" customWidth="1"/>
    <col min="2829" max="2830" width="5" style="1" customWidth="1"/>
    <col min="2831" max="2832" width="15.109375" style="1" customWidth="1"/>
    <col min="2833" max="3072" width="9.109375" style="1"/>
    <col min="3073" max="3073" width="4.109375" style="1" customWidth="1"/>
    <col min="3074" max="3075" width="5.109375" style="1" customWidth="1"/>
    <col min="3076" max="3081" width="7.33203125" style="1" customWidth="1"/>
    <col min="3082" max="3084" width="6" style="1" customWidth="1"/>
    <col min="3085" max="3086" width="5" style="1" customWidth="1"/>
    <col min="3087" max="3088" width="15.109375" style="1" customWidth="1"/>
    <col min="3089" max="3328" width="9.109375" style="1"/>
    <col min="3329" max="3329" width="4.109375" style="1" customWidth="1"/>
    <col min="3330" max="3331" width="5.109375" style="1" customWidth="1"/>
    <col min="3332" max="3337" width="7.33203125" style="1" customWidth="1"/>
    <col min="3338" max="3340" width="6" style="1" customWidth="1"/>
    <col min="3341" max="3342" width="5" style="1" customWidth="1"/>
    <col min="3343" max="3344" width="15.109375" style="1" customWidth="1"/>
    <col min="3345" max="3584" width="9.109375" style="1"/>
    <col min="3585" max="3585" width="4.109375" style="1" customWidth="1"/>
    <col min="3586" max="3587" width="5.109375" style="1" customWidth="1"/>
    <col min="3588" max="3593" width="7.33203125" style="1" customWidth="1"/>
    <col min="3594" max="3596" width="6" style="1" customWidth="1"/>
    <col min="3597" max="3598" width="5" style="1" customWidth="1"/>
    <col min="3599" max="3600" width="15.109375" style="1" customWidth="1"/>
    <col min="3601" max="3840" width="9.109375" style="1"/>
    <col min="3841" max="3841" width="4.109375" style="1" customWidth="1"/>
    <col min="3842" max="3843" width="5.109375" style="1" customWidth="1"/>
    <col min="3844" max="3849" width="7.33203125" style="1" customWidth="1"/>
    <col min="3850" max="3852" width="6" style="1" customWidth="1"/>
    <col min="3853" max="3854" width="5" style="1" customWidth="1"/>
    <col min="3855" max="3856" width="15.109375" style="1" customWidth="1"/>
    <col min="3857" max="4096" width="9.109375" style="1"/>
    <col min="4097" max="4097" width="4.109375" style="1" customWidth="1"/>
    <col min="4098" max="4099" width="5.109375" style="1" customWidth="1"/>
    <col min="4100" max="4105" width="7.33203125" style="1" customWidth="1"/>
    <col min="4106" max="4108" width="6" style="1" customWidth="1"/>
    <col min="4109" max="4110" width="5" style="1" customWidth="1"/>
    <col min="4111" max="4112" width="15.109375" style="1" customWidth="1"/>
    <col min="4113" max="4352" width="9.109375" style="1"/>
    <col min="4353" max="4353" width="4.109375" style="1" customWidth="1"/>
    <col min="4354" max="4355" width="5.109375" style="1" customWidth="1"/>
    <col min="4356" max="4361" width="7.33203125" style="1" customWidth="1"/>
    <col min="4362" max="4364" width="6" style="1" customWidth="1"/>
    <col min="4365" max="4366" width="5" style="1" customWidth="1"/>
    <col min="4367" max="4368" width="15.109375" style="1" customWidth="1"/>
    <col min="4369" max="4608" width="9.109375" style="1"/>
    <col min="4609" max="4609" width="4.109375" style="1" customWidth="1"/>
    <col min="4610" max="4611" width="5.109375" style="1" customWidth="1"/>
    <col min="4612" max="4617" width="7.33203125" style="1" customWidth="1"/>
    <col min="4618" max="4620" width="6" style="1" customWidth="1"/>
    <col min="4621" max="4622" width="5" style="1" customWidth="1"/>
    <col min="4623" max="4624" width="15.109375" style="1" customWidth="1"/>
    <col min="4625" max="4864" width="9.109375" style="1"/>
    <col min="4865" max="4865" width="4.109375" style="1" customWidth="1"/>
    <col min="4866" max="4867" width="5.109375" style="1" customWidth="1"/>
    <col min="4868" max="4873" width="7.33203125" style="1" customWidth="1"/>
    <col min="4874" max="4876" width="6" style="1" customWidth="1"/>
    <col min="4877" max="4878" width="5" style="1" customWidth="1"/>
    <col min="4879" max="4880" width="15.109375" style="1" customWidth="1"/>
    <col min="4881" max="5120" width="9.109375" style="1"/>
    <col min="5121" max="5121" width="4.109375" style="1" customWidth="1"/>
    <col min="5122" max="5123" width="5.109375" style="1" customWidth="1"/>
    <col min="5124" max="5129" width="7.33203125" style="1" customWidth="1"/>
    <col min="5130" max="5132" width="6" style="1" customWidth="1"/>
    <col min="5133" max="5134" width="5" style="1" customWidth="1"/>
    <col min="5135" max="5136" width="15.109375" style="1" customWidth="1"/>
    <col min="5137" max="5376" width="9.109375" style="1"/>
    <col min="5377" max="5377" width="4.109375" style="1" customWidth="1"/>
    <col min="5378" max="5379" width="5.109375" style="1" customWidth="1"/>
    <col min="5380" max="5385" width="7.33203125" style="1" customWidth="1"/>
    <col min="5386" max="5388" width="6" style="1" customWidth="1"/>
    <col min="5389" max="5390" width="5" style="1" customWidth="1"/>
    <col min="5391" max="5392" width="15.109375" style="1" customWidth="1"/>
    <col min="5393" max="5632" width="9.109375" style="1"/>
    <col min="5633" max="5633" width="4.109375" style="1" customWidth="1"/>
    <col min="5634" max="5635" width="5.109375" style="1" customWidth="1"/>
    <col min="5636" max="5641" width="7.33203125" style="1" customWidth="1"/>
    <col min="5642" max="5644" width="6" style="1" customWidth="1"/>
    <col min="5645" max="5646" width="5" style="1" customWidth="1"/>
    <col min="5647" max="5648" width="15.109375" style="1" customWidth="1"/>
    <col min="5649" max="5888" width="9.109375" style="1"/>
    <col min="5889" max="5889" width="4.109375" style="1" customWidth="1"/>
    <col min="5890" max="5891" width="5.109375" style="1" customWidth="1"/>
    <col min="5892" max="5897" width="7.33203125" style="1" customWidth="1"/>
    <col min="5898" max="5900" width="6" style="1" customWidth="1"/>
    <col min="5901" max="5902" width="5" style="1" customWidth="1"/>
    <col min="5903" max="5904" width="15.109375" style="1" customWidth="1"/>
    <col min="5905" max="6144" width="9.109375" style="1"/>
    <col min="6145" max="6145" width="4.109375" style="1" customWidth="1"/>
    <col min="6146" max="6147" width="5.109375" style="1" customWidth="1"/>
    <col min="6148" max="6153" width="7.33203125" style="1" customWidth="1"/>
    <col min="6154" max="6156" width="6" style="1" customWidth="1"/>
    <col min="6157" max="6158" width="5" style="1" customWidth="1"/>
    <col min="6159" max="6160" width="15.109375" style="1" customWidth="1"/>
    <col min="6161" max="6400" width="9.109375" style="1"/>
    <col min="6401" max="6401" width="4.109375" style="1" customWidth="1"/>
    <col min="6402" max="6403" width="5.109375" style="1" customWidth="1"/>
    <col min="6404" max="6409" width="7.33203125" style="1" customWidth="1"/>
    <col min="6410" max="6412" width="6" style="1" customWidth="1"/>
    <col min="6413" max="6414" width="5" style="1" customWidth="1"/>
    <col min="6415" max="6416" width="15.109375" style="1" customWidth="1"/>
    <col min="6417" max="6656" width="9.109375" style="1"/>
    <col min="6657" max="6657" width="4.109375" style="1" customWidth="1"/>
    <col min="6658" max="6659" width="5.109375" style="1" customWidth="1"/>
    <col min="6660" max="6665" width="7.33203125" style="1" customWidth="1"/>
    <col min="6666" max="6668" width="6" style="1" customWidth="1"/>
    <col min="6669" max="6670" width="5" style="1" customWidth="1"/>
    <col min="6671" max="6672" width="15.109375" style="1" customWidth="1"/>
    <col min="6673" max="6912" width="9.109375" style="1"/>
    <col min="6913" max="6913" width="4.109375" style="1" customWidth="1"/>
    <col min="6914" max="6915" width="5.109375" style="1" customWidth="1"/>
    <col min="6916" max="6921" width="7.33203125" style="1" customWidth="1"/>
    <col min="6922" max="6924" width="6" style="1" customWidth="1"/>
    <col min="6925" max="6926" width="5" style="1" customWidth="1"/>
    <col min="6927" max="6928" width="15.109375" style="1" customWidth="1"/>
    <col min="6929" max="7168" width="9.109375" style="1"/>
    <col min="7169" max="7169" width="4.109375" style="1" customWidth="1"/>
    <col min="7170" max="7171" width="5.109375" style="1" customWidth="1"/>
    <col min="7172" max="7177" width="7.33203125" style="1" customWidth="1"/>
    <col min="7178" max="7180" width="6" style="1" customWidth="1"/>
    <col min="7181" max="7182" width="5" style="1" customWidth="1"/>
    <col min="7183" max="7184" width="15.109375" style="1" customWidth="1"/>
    <col min="7185" max="7424" width="9.109375" style="1"/>
    <col min="7425" max="7425" width="4.109375" style="1" customWidth="1"/>
    <col min="7426" max="7427" width="5.109375" style="1" customWidth="1"/>
    <col min="7428" max="7433" width="7.33203125" style="1" customWidth="1"/>
    <col min="7434" max="7436" width="6" style="1" customWidth="1"/>
    <col min="7437" max="7438" width="5" style="1" customWidth="1"/>
    <col min="7439" max="7440" width="15.109375" style="1" customWidth="1"/>
    <col min="7441" max="7680" width="9.109375" style="1"/>
    <col min="7681" max="7681" width="4.109375" style="1" customWidth="1"/>
    <col min="7682" max="7683" width="5.109375" style="1" customWidth="1"/>
    <col min="7684" max="7689" width="7.33203125" style="1" customWidth="1"/>
    <col min="7690" max="7692" width="6" style="1" customWidth="1"/>
    <col min="7693" max="7694" width="5" style="1" customWidth="1"/>
    <col min="7695" max="7696" width="15.109375" style="1" customWidth="1"/>
    <col min="7697" max="7936" width="9.109375" style="1"/>
    <col min="7937" max="7937" width="4.109375" style="1" customWidth="1"/>
    <col min="7938" max="7939" width="5.109375" style="1" customWidth="1"/>
    <col min="7940" max="7945" width="7.33203125" style="1" customWidth="1"/>
    <col min="7946" max="7948" width="6" style="1" customWidth="1"/>
    <col min="7949" max="7950" width="5" style="1" customWidth="1"/>
    <col min="7951" max="7952" width="15.109375" style="1" customWidth="1"/>
    <col min="7953" max="8192" width="9.109375" style="1"/>
    <col min="8193" max="8193" width="4.109375" style="1" customWidth="1"/>
    <col min="8194" max="8195" width="5.109375" style="1" customWidth="1"/>
    <col min="8196" max="8201" width="7.33203125" style="1" customWidth="1"/>
    <col min="8202" max="8204" width="6" style="1" customWidth="1"/>
    <col min="8205" max="8206" width="5" style="1" customWidth="1"/>
    <col min="8207" max="8208" width="15.109375" style="1" customWidth="1"/>
    <col min="8209" max="8448" width="9.109375" style="1"/>
    <col min="8449" max="8449" width="4.109375" style="1" customWidth="1"/>
    <col min="8450" max="8451" width="5.109375" style="1" customWidth="1"/>
    <col min="8452" max="8457" width="7.33203125" style="1" customWidth="1"/>
    <col min="8458" max="8460" width="6" style="1" customWidth="1"/>
    <col min="8461" max="8462" width="5" style="1" customWidth="1"/>
    <col min="8463" max="8464" width="15.109375" style="1" customWidth="1"/>
    <col min="8465" max="8704" width="9.109375" style="1"/>
    <col min="8705" max="8705" width="4.109375" style="1" customWidth="1"/>
    <col min="8706" max="8707" width="5.109375" style="1" customWidth="1"/>
    <col min="8708" max="8713" width="7.33203125" style="1" customWidth="1"/>
    <col min="8714" max="8716" width="6" style="1" customWidth="1"/>
    <col min="8717" max="8718" width="5" style="1" customWidth="1"/>
    <col min="8719" max="8720" width="15.109375" style="1" customWidth="1"/>
    <col min="8721" max="8960" width="9.109375" style="1"/>
    <col min="8961" max="8961" width="4.109375" style="1" customWidth="1"/>
    <col min="8962" max="8963" width="5.109375" style="1" customWidth="1"/>
    <col min="8964" max="8969" width="7.33203125" style="1" customWidth="1"/>
    <col min="8970" max="8972" width="6" style="1" customWidth="1"/>
    <col min="8973" max="8974" width="5" style="1" customWidth="1"/>
    <col min="8975" max="8976" width="15.109375" style="1" customWidth="1"/>
    <col min="8977" max="9216" width="9.109375" style="1"/>
    <col min="9217" max="9217" width="4.109375" style="1" customWidth="1"/>
    <col min="9218" max="9219" width="5.109375" style="1" customWidth="1"/>
    <col min="9220" max="9225" width="7.33203125" style="1" customWidth="1"/>
    <col min="9226" max="9228" width="6" style="1" customWidth="1"/>
    <col min="9229" max="9230" width="5" style="1" customWidth="1"/>
    <col min="9231" max="9232" width="15.109375" style="1" customWidth="1"/>
    <col min="9233" max="9472" width="9.109375" style="1"/>
    <col min="9473" max="9473" width="4.109375" style="1" customWidth="1"/>
    <col min="9474" max="9475" width="5.109375" style="1" customWidth="1"/>
    <col min="9476" max="9481" width="7.33203125" style="1" customWidth="1"/>
    <col min="9482" max="9484" width="6" style="1" customWidth="1"/>
    <col min="9485" max="9486" width="5" style="1" customWidth="1"/>
    <col min="9487" max="9488" width="15.109375" style="1" customWidth="1"/>
    <col min="9489" max="9728" width="9.109375" style="1"/>
    <col min="9729" max="9729" width="4.109375" style="1" customWidth="1"/>
    <col min="9730" max="9731" width="5.109375" style="1" customWidth="1"/>
    <col min="9732" max="9737" width="7.33203125" style="1" customWidth="1"/>
    <col min="9738" max="9740" width="6" style="1" customWidth="1"/>
    <col min="9741" max="9742" width="5" style="1" customWidth="1"/>
    <col min="9743" max="9744" width="15.109375" style="1" customWidth="1"/>
    <col min="9745" max="9984" width="9.109375" style="1"/>
    <col min="9985" max="9985" width="4.109375" style="1" customWidth="1"/>
    <col min="9986" max="9987" width="5.109375" style="1" customWidth="1"/>
    <col min="9988" max="9993" width="7.33203125" style="1" customWidth="1"/>
    <col min="9994" max="9996" width="6" style="1" customWidth="1"/>
    <col min="9997" max="9998" width="5" style="1" customWidth="1"/>
    <col min="9999" max="10000" width="15.109375" style="1" customWidth="1"/>
    <col min="10001" max="10240" width="9.109375" style="1"/>
    <col min="10241" max="10241" width="4.109375" style="1" customWidth="1"/>
    <col min="10242" max="10243" width="5.109375" style="1" customWidth="1"/>
    <col min="10244" max="10249" width="7.33203125" style="1" customWidth="1"/>
    <col min="10250" max="10252" width="6" style="1" customWidth="1"/>
    <col min="10253" max="10254" width="5" style="1" customWidth="1"/>
    <col min="10255" max="10256" width="15.109375" style="1" customWidth="1"/>
    <col min="10257" max="10496" width="9.109375" style="1"/>
    <col min="10497" max="10497" width="4.109375" style="1" customWidth="1"/>
    <col min="10498" max="10499" width="5.109375" style="1" customWidth="1"/>
    <col min="10500" max="10505" width="7.33203125" style="1" customWidth="1"/>
    <col min="10506" max="10508" width="6" style="1" customWidth="1"/>
    <col min="10509" max="10510" width="5" style="1" customWidth="1"/>
    <col min="10511" max="10512" width="15.109375" style="1" customWidth="1"/>
    <col min="10513" max="10752" width="9.109375" style="1"/>
    <col min="10753" max="10753" width="4.109375" style="1" customWidth="1"/>
    <col min="10754" max="10755" width="5.109375" style="1" customWidth="1"/>
    <col min="10756" max="10761" width="7.33203125" style="1" customWidth="1"/>
    <col min="10762" max="10764" width="6" style="1" customWidth="1"/>
    <col min="10765" max="10766" width="5" style="1" customWidth="1"/>
    <col min="10767" max="10768" width="15.109375" style="1" customWidth="1"/>
    <col min="10769" max="11008" width="9.109375" style="1"/>
    <col min="11009" max="11009" width="4.109375" style="1" customWidth="1"/>
    <col min="11010" max="11011" width="5.109375" style="1" customWidth="1"/>
    <col min="11012" max="11017" width="7.33203125" style="1" customWidth="1"/>
    <col min="11018" max="11020" width="6" style="1" customWidth="1"/>
    <col min="11021" max="11022" width="5" style="1" customWidth="1"/>
    <col min="11023" max="11024" width="15.109375" style="1" customWidth="1"/>
    <col min="11025" max="11264" width="9.109375" style="1"/>
    <col min="11265" max="11265" width="4.109375" style="1" customWidth="1"/>
    <col min="11266" max="11267" width="5.109375" style="1" customWidth="1"/>
    <col min="11268" max="11273" width="7.33203125" style="1" customWidth="1"/>
    <col min="11274" max="11276" width="6" style="1" customWidth="1"/>
    <col min="11277" max="11278" width="5" style="1" customWidth="1"/>
    <col min="11279" max="11280" width="15.109375" style="1" customWidth="1"/>
    <col min="11281" max="11520" width="9.109375" style="1"/>
    <col min="11521" max="11521" width="4.109375" style="1" customWidth="1"/>
    <col min="11522" max="11523" width="5.109375" style="1" customWidth="1"/>
    <col min="11524" max="11529" width="7.33203125" style="1" customWidth="1"/>
    <col min="11530" max="11532" width="6" style="1" customWidth="1"/>
    <col min="11533" max="11534" width="5" style="1" customWidth="1"/>
    <col min="11535" max="11536" width="15.109375" style="1" customWidth="1"/>
    <col min="11537" max="11776" width="9.109375" style="1"/>
    <col min="11777" max="11777" width="4.109375" style="1" customWidth="1"/>
    <col min="11778" max="11779" width="5.109375" style="1" customWidth="1"/>
    <col min="11780" max="11785" width="7.33203125" style="1" customWidth="1"/>
    <col min="11786" max="11788" width="6" style="1" customWidth="1"/>
    <col min="11789" max="11790" width="5" style="1" customWidth="1"/>
    <col min="11791" max="11792" width="15.109375" style="1" customWidth="1"/>
    <col min="11793" max="12032" width="9.109375" style="1"/>
    <col min="12033" max="12033" width="4.109375" style="1" customWidth="1"/>
    <col min="12034" max="12035" width="5.109375" style="1" customWidth="1"/>
    <col min="12036" max="12041" width="7.33203125" style="1" customWidth="1"/>
    <col min="12042" max="12044" width="6" style="1" customWidth="1"/>
    <col min="12045" max="12046" width="5" style="1" customWidth="1"/>
    <col min="12047" max="12048" width="15.109375" style="1" customWidth="1"/>
    <col min="12049" max="12288" width="9.109375" style="1"/>
    <col min="12289" max="12289" width="4.109375" style="1" customWidth="1"/>
    <col min="12290" max="12291" width="5.109375" style="1" customWidth="1"/>
    <col min="12292" max="12297" width="7.33203125" style="1" customWidth="1"/>
    <col min="12298" max="12300" width="6" style="1" customWidth="1"/>
    <col min="12301" max="12302" width="5" style="1" customWidth="1"/>
    <col min="12303" max="12304" width="15.109375" style="1" customWidth="1"/>
    <col min="12305" max="12544" width="9.109375" style="1"/>
    <col min="12545" max="12545" width="4.109375" style="1" customWidth="1"/>
    <col min="12546" max="12547" width="5.109375" style="1" customWidth="1"/>
    <col min="12548" max="12553" width="7.33203125" style="1" customWidth="1"/>
    <col min="12554" max="12556" width="6" style="1" customWidth="1"/>
    <col min="12557" max="12558" width="5" style="1" customWidth="1"/>
    <col min="12559" max="12560" width="15.109375" style="1" customWidth="1"/>
    <col min="12561" max="12800" width="9.109375" style="1"/>
    <col min="12801" max="12801" width="4.109375" style="1" customWidth="1"/>
    <col min="12802" max="12803" width="5.109375" style="1" customWidth="1"/>
    <col min="12804" max="12809" width="7.33203125" style="1" customWidth="1"/>
    <col min="12810" max="12812" width="6" style="1" customWidth="1"/>
    <col min="12813" max="12814" width="5" style="1" customWidth="1"/>
    <col min="12815" max="12816" width="15.109375" style="1" customWidth="1"/>
    <col min="12817" max="13056" width="9.109375" style="1"/>
    <col min="13057" max="13057" width="4.109375" style="1" customWidth="1"/>
    <col min="13058" max="13059" width="5.109375" style="1" customWidth="1"/>
    <col min="13060" max="13065" width="7.33203125" style="1" customWidth="1"/>
    <col min="13066" max="13068" width="6" style="1" customWidth="1"/>
    <col min="13069" max="13070" width="5" style="1" customWidth="1"/>
    <col min="13071" max="13072" width="15.109375" style="1" customWidth="1"/>
    <col min="13073" max="13312" width="9.109375" style="1"/>
    <col min="13313" max="13313" width="4.109375" style="1" customWidth="1"/>
    <col min="13314" max="13315" width="5.109375" style="1" customWidth="1"/>
    <col min="13316" max="13321" width="7.33203125" style="1" customWidth="1"/>
    <col min="13322" max="13324" width="6" style="1" customWidth="1"/>
    <col min="13325" max="13326" width="5" style="1" customWidth="1"/>
    <col min="13327" max="13328" width="15.109375" style="1" customWidth="1"/>
    <col min="13329" max="13568" width="9.109375" style="1"/>
    <col min="13569" max="13569" width="4.109375" style="1" customWidth="1"/>
    <col min="13570" max="13571" width="5.109375" style="1" customWidth="1"/>
    <col min="13572" max="13577" width="7.33203125" style="1" customWidth="1"/>
    <col min="13578" max="13580" width="6" style="1" customWidth="1"/>
    <col min="13581" max="13582" width="5" style="1" customWidth="1"/>
    <col min="13583" max="13584" width="15.109375" style="1" customWidth="1"/>
    <col min="13585" max="13824" width="9.109375" style="1"/>
    <col min="13825" max="13825" width="4.109375" style="1" customWidth="1"/>
    <col min="13826" max="13827" width="5.109375" style="1" customWidth="1"/>
    <col min="13828" max="13833" width="7.33203125" style="1" customWidth="1"/>
    <col min="13834" max="13836" width="6" style="1" customWidth="1"/>
    <col min="13837" max="13838" width="5" style="1" customWidth="1"/>
    <col min="13839" max="13840" width="15.109375" style="1" customWidth="1"/>
    <col min="13841" max="14080" width="9.109375" style="1"/>
    <col min="14081" max="14081" width="4.109375" style="1" customWidth="1"/>
    <col min="14082" max="14083" width="5.109375" style="1" customWidth="1"/>
    <col min="14084" max="14089" width="7.33203125" style="1" customWidth="1"/>
    <col min="14090" max="14092" width="6" style="1" customWidth="1"/>
    <col min="14093" max="14094" width="5" style="1" customWidth="1"/>
    <col min="14095" max="14096" width="15.109375" style="1" customWidth="1"/>
    <col min="14097" max="14336" width="9.109375" style="1"/>
    <col min="14337" max="14337" width="4.109375" style="1" customWidth="1"/>
    <col min="14338" max="14339" width="5.109375" style="1" customWidth="1"/>
    <col min="14340" max="14345" width="7.33203125" style="1" customWidth="1"/>
    <col min="14346" max="14348" width="6" style="1" customWidth="1"/>
    <col min="14349" max="14350" width="5" style="1" customWidth="1"/>
    <col min="14351" max="14352" width="15.109375" style="1" customWidth="1"/>
    <col min="14353" max="14592" width="9.109375" style="1"/>
    <col min="14593" max="14593" width="4.109375" style="1" customWidth="1"/>
    <col min="14594" max="14595" width="5.109375" style="1" customWidth="1"/>
    <col min="14596" max="14601" width="7.33203125" style="1" customWidth="1"/>
    <col min="14602" max="14604" width="6" style="1" customWidth="1"/>
    <col min="14605" max="14606" width="5" style="1" customWidth="1"/>
    <col min="14607" max="14608" width="15.109375" style="1" customWidth="1"/>
    <col min="14609" max="14848" width="9.109375" style="1"/>
    <col min="14849" max="14849" width="4.109375" style="1" customWidth="1"/>
    <col min="14850" max="14851" width="5.109375" style="1" customWidth="1"/>
    <col min="14852" max="14857" width="7.33203125" style="1" customWidth="1"/>
    <col min="14858" max="14860" width="6" style="1" customWidth="1"/>
    <col min="14861" max="14862" width="5" style="1" customWidth="1"/>
    <col min="14863" max="14864" width="15.109375" style="1" customWidth="1"/>
    <col min="14865" max="15104" width="9.109375" style="1"/>
    <col min="15105" max="15105" width="4.109375" style="1" customWidth="1"/>
    <col min="15106" max="15107" width="5.109375" style="1" customWidth="1"/>
    <col min="15108" max="15113" width="7.33203125" style="1" customWidth="1"/>
    <col min="15114" max="15116" width="6" style="1" customWidth="1"/>
    <col min="15117" max="15118" width="5" style="1" customWidth="1"/>
    <col min="15119" max="15120" width="15.109375" style="1" customWidth="1"/>
    <col min="15121" max="15360" width="9.109375" style="1"/>
    <col min="15361" max="15361" width="4.109375" style="1" customWidth="1"/>
    <col min="15362" max="15363" width="5.109375" style="1" customWidth="1"/>
    <col min="15364" max="15369" width="7.33203125" style="1" customWidth="1"/>
    <col min="15370" max="15372" width="6" style="1" customWidth="1"/>
    <col min="15373" max="15374" width="5" style="1" customWidth="1"/>
    <col min="15375" max="15376" width="15.109375" style="1" customWidth="1"/>
    <col min="15377" max="15616" width="9.109375" style="1"/>
    <col min="15617" max="15617" width="4.109375" style="1" customWidth="1"/>
    <col min="15618" max="15619" width="5.109375" style="1" customWidth="1"/>
    <col min="15620" max="15625" width="7.33203125" style="1" customWidth="1"/>
    <col min="15626" max="15628" width="6" style="1" customWidth="1"/>
    <col min="15629" max="15630" width="5" style="1" customWidth="1"/>
    <col min="15631" max="15632" width="15.109375" style="1" customWidth="1"/>
    <col min="15633" max="15872" width="9.109375" style="1"/>
    <col min="15873" max="15873" width="4.109375" style="1" customWidth="1"/>
    <col min="15874" max="15875" width="5.109375" style="1" customWidth="1"/>
    <col min="15876" max="15881" width="7.33203125" style="1" customWidth="1"/>
    <col min="15882" max="15884" width="6" style="1" customWidth="1"/>
    <col min="15885" max="15886" width="5" style="1" customWidth="1"/>
    <col min="15887" max="15888" width="15.109375" style="1" customWidth="1"/>
    <col min="15889" max="16128" width="9.109375" style="1"/>
    <col min="16129" max="16129" width="4.109375" style="1" customWidth="1"/>
    <col min="16130" max="16131" width="5.109375" style="1" customWidth="1"/>
    <col min="16132" max="16137" width="7.33203125" style="1" customWidth="1"/>
    <col min="16138" max="16140" width="6" style="1" customWidth="1"/>
    <col min="16141" max="16142" width="5" style="1" customWidth="1"/>
    <col min="16143" max="16144" width="15.109375" style="1" customWidth="1"/>
    <col min="16145" max="16384" width="9.109375" style="1"/>
  </cols>
  <sheetData>
    <row r="1" spans="1:18" ht="13.8" thickBot="1">
      <c r="A1" s="1" t="s">
        <v>0</v>
      </c>
    </row>
    <row r="2" spans="1:18" ht="15" customHeight="1" thickBot="1">
      <c r="F2" s="2"/>
      <c r="G2" s="2"/>
      <c r="H2" s="2"/>
      <c r="I2" s="2"/>
      <c r="J2" s="2"/>
      <c r="K2" s="374" t="s">
        <v>1</v>
      </c>
      <c r="L2" s="375"/>
      <c r="M2" s="376"/>
      <c r="N2" s="377"/>
      <c r="O2" s="377"/>
      <c r="P2" s="378"/>
    </row>
    <row r="3" spans="1:18" ht="14.25" customHeight="1">
      <c r="F3" s="2"/>
      <c r="G3" s="2"/>
      <c r="H3" s="2"/>
      <c r="I3" s="2"/>
      <c r="J3" s="2"/>
      <c r="K3" s="379" t="s">
        <v>2</v>
      </c>
      <c r="L3" s="380"/>
      <c r="M3" s="3" t="s">
        <v>3</v>
      </c>
      <c r="N3" s="231"/>
      <c r="O3" s="232"/>
      <c r="P3" s="233"/>
    </row>
    <row r="4" spans="1:18" ht="15" customHeight="1" thickBot="1">
      <c r="F4" s="2"/>
      <c r="G4" s="2"/>
      <c r="H4" s="2"/>
      <c r="I4" s="2"/>
      <c r="J4" s="2"/>
      <c r="K4" s="381"/>
      <c r="L4" s="382"/>
      <c r="M4" s="4" t="s">
        <v>454</v>
      </c>
      <c r="N4" s="234"/>
      <c r="O4" s="235"/>
      <c r="P4" s="236"/>
    </row>
    <row r="5" spans="1:18">
      <c r="L5" s="5"/>
      <c r="M5" s="2"/>
      <c r="N5" s="2"/>
      <c r="O5" s="6"/>
      <c r="P5" s="6"/>
    </row>
    <row r="6" spans="1:18">
      <c r="L6" s="5"/>
      <c r="M6" s="1" t="s">
        <v>4</v>
      </c>
    </row>
    <row r="7" spans="1:18">
      <c r="L7" s="5"/>
    </row>
    <row r="8" spans="1:18" s="7" customFormat="1" ht="16.5" customHeight="1">
      <c r="A8" s="403" t="s">
        <v>5</v>
      </c>
      <c r="B8" s="403"/>
      <c r="C8" s="403"/>
      <c r="D8" s="403"/>
      <c r="E8" s="403"/>
      <c r="F8" s="403"/>
      <c r="G8" s="403"/>
      <c r="H8" s="403"/>
      <c r="I8" s="403"/>
      <c r="J8" s="403"/>
      <c r="K8" s="403"/>
      <c r="L8" s="403"/>
      <c r="M8" s="403"/>
      <c r="N8" s="403"/>
      <c r="O8" s="403"/>
      <c r="P8" s="403"/>
    </row>
    <row r="9" spans="1:18" s="7" customFormat="1" ht="16.5" customHeight="1">
      <c r="A9" s="403"/>
      <c r="B9" s="403"/>
      <c r="C9" s="403"/>
      <c r="D9" s="403"/>
      <c r="E9" s="403"/>
      <c r="F9" s="403"/>
      <c r="G9" s="403"/>
      <c r="H9" s="403"/>
      <c r="I9" s="403"/>
      <c r="J9" s="403"/>
      <c r="K9" s="403"/>
      <c r="L9" s="403"/>
      <c r="M9" s="403"/>
      <c r="N9" s="403"/>
      <c r="O9" s="403"/>
      <c r="P9" s="403"/>
    </row>
    <row r="10" spans="1:18" s="7" customFormat="1" ht="16.5" customHeight="1">
      <c r="A10" s="400" t="s">
        <v>6</v>
      </c>
      <c r="B10" s="401"/>
      <c r="C10" s="402"/>
      <c r="D10" s="368"/>
      <c r="E10" s="368"/>
      <c r="F10" s="368"/>
      <c r="G10" s="368"/>
      <c r="H10" s="368"/>
      <c r="I10" s="368"/>
      <c r="J10" s="368"/>
      <c r="K10" s="368"/>
      <c r="L10" s="368"/>
      <c r="M10" s="368"/>
      <c r="N10" s="368"/>
      <c r="O10" s="368"/>
      <c r="P10" s="369"/>
    </row>
    <row r="11" spans="1:18" s="7" customFormat="1" ht="28.5" customHeight="1">
      <c r="A11" s="400" t="s">
        <v>7</v>
      </c>
      <c r="B11" s="401"/>
      <c r="C11" s="402"/>
      <c r="D11" s="368"/>
      <c r="E11" s="368"/>
      <c r="F11" s="368"/>
      <c r="G11" s="368"/>
      <c r="H11" s="368"/>
      <c r="I11" s="368"/>
      <c r="J11" s="368"/>
      <c r="K11" s="368"/>
      <c r="L11" s="368"/>
      <c r="M11" s="368"/>
      <c r="N11" s="368"/>
      <c r="O11" s="368"/>
      <c r="P11" s="369"/>
    </row>
    <row r="12" spans="1:18" ht="19.5" customHeight="1">
      <c r="A12" s="307" t="s">
        <v>8</v>
      </c>
      <c r="B12" s="308"/>
      <c r="C12" s="309"/>
      <c r="D12" s="367" t="s">
        <v>9</v>
      </c>
      <c r="E12" s="368"/>
      <c r="F12" s="368"/>
      <c r="G12" s="368"/>
      <c r="H12" s="368"/>
      <c r="I12" s="368"/>
      <c r="J12" s="369"/>
      <c r="K12" s="8"/>
      <c r="L12" s="397" t="s">
        <v>10</v>
      </c>
      <c r="M12" s="398"/>
      <c r="N12" s="398"/>
      <c r="O12" s="398"/>
      <c r="P12" s="399"/>
      <c r="R12" s="9"/>
    </row>
    <row r="13" spans="1:18" ht="19.5" customHeight="1">
      <c r="A13" s="310"/>
      <c r="B13" s="311"/>
      <c r="C13" s="312"/>
      <c r="D13" s="367" t="s">
        <v>11</v>
      </c>
      <c r="E13" s="368"/>
      <c r="F13" s="368"/>
      <c r="G13" s="368"/>
      <c r="H13" s="368"/>
      <c r="I13" s="368"/>
      <c r="J13" s="369"/>
      <c r="K13" s="10"/>
      <c r="L13" s="370" t="s">
        <v>10</v>
      </c>
      <c r="M13" s="371"/>
      <c r="N13" s="371"/>
      <c r="O13" s="371"/>
      <c r="P13" s="372"/>
      <c r="R13" s="11"/>
    </row>
    <row r="14" spans="1:18" ht="19.5" customHeight="1">
      <c r="A14" s="310"/>
      <c r="B14" s="311"/>
      <c r="C14" s="312"/>
      <c r="D14" s="367" t="s">
        <v>12</v>
      </c>
      <c r="E14" s="368"/>
      <c r="F14" s="368"/>
      <c r="G14" s="368"/>
      <c r="H14" s="368"/>
      <c r="I14" s="369"/>
      <c r="J14" s="12"/>
      <c r="K14" s="13" t="s">
        <v>13</v>
      </c>
      <c r="L14" s="373" t="s">
        <v>14</v>
      </c>
      <c r="M14" s="373"/>
      <c r="N14" s="373"/>
      <c r="O14" s="373"/>
      <c r="P14" s="373"/>
    </row>
    <row r="15" spans="1:18" ht="19.5" customHeight="1">
      <c r="A15" s="310"/>
      <c r="B15" s="311"/>
      <c r="C15" s="312"/>
      <c r="D15" s="286" t="s">
        <v>15</v>
      </c>
      <c r="E15" s="287"/>
      <c r="F15" s="287"/>
      <c r="G15" s="287"/>
      <c r="H15" s="287"/>
      <c r="I15" s="287"/>
      <c r="J15" s="287"/>
      <c r="K15" s="287" t="s">
        <v>16</v>
      </c>
      <c r="L15" s="287"/>
      <c r="M15" s="287"/>
      <c r="N15" s="287"/>
      <c r="O15" s="287"/>
      <c r="P15" s="288"/>
    </row>
    <row r="16" spans="1:18" ht="19.5" customHeight="1">
      <c r="A16" s="313"/>
      <c r="B16" s="314"/>
      <c r="C16" s="315"/>
      <c r="D16" s="292" t="s">
        <v>17</v>
      </c>
      <c r="E16" s="293"/>
      <c r="F16" s="293"/>
      <c r="G16" s="293"/>
      <c r="H16" s="293"/>
      <c r="I16" s="293"/>
      <c r="J16" s="293"/>
      <c r="K16" s="293" t="s">
        <v>18</v>
      </c>
      <c r="L16" s="293"/>
      <c r="M16" s="293"/>
      <c r="N16" s="293"/>
      <c r="O16" s="293"/>
      <c r="P16" s="294"/>
    </row>
    <row r="17" spans="1:16" ht="10.5" customHeight="1">
      <c r="A17" s="14"/>
      <c r="B17" s="14"/>
      <c r="C17" s="15"/>
      <c r="D17" s="14"/>
      <c r="E17" s="14"/>
      <c r="F17" s="14"/>
      <c r="G17" s="14"/>
      <c r="H17" s="14"/>
      <c r="I17" s="14"/>
      <c r="J17" s="14"/>
      <c r="K17" s="14"/>
      <c r="L17" s="14"/>
      <c r="M17" s="14"/>
      <c r="N17" s="15"/>
      <c r="O17" s="14"/>
      <c r="P17" s="5"/>
    </row>
    <row r="18" spans="1:16" ht="20.25" customHeight="1">
      <c r="A18" s="383" t="s">
        <v>19</v>
      </c>
      <c r="B18" s="384"/>
      <c r="C18" s="384"/>
      <c r="D18" s="385"/>
      <c r="E18" s="389" t="s">
        <v>20</v>
      </c>
      <c r="F18" s="390"/>
      <c r="G18" s="390"/>
      <c r="H18" s="390"/>
      <c r="I18" s="390"/>
      <c r="J18" s="390"/>
      <c r="K18" s="390"/>
      <c r="L18" s="390"/>
      <c r="M18" s="390"/>
      <c r="N18" s="390"/>
      <c r="O18" s="391"/>
      <c r="P18" s="395" t="s">
        <v>21</v>
      </c>
    </row>
    <row r="19" spans="1:16" ht="30" customHeight="1">
      <c r="A19" s="386"/>
      <c r="B19" s="387"/>
      <c r="C19" s="387"/>
      <c r="D19" s="388"/>
      <c r="E19" s="392"/>
      <c r="F19" s="393"/>
      <c r="G19" s="393"/>
      <c r="H19" s="393"/>
      <c r="I19" s="393"/>
      <c r="J19" s="393"/>
      <c r="K19" s="393"/>
      <c r="L19" s="393"/>
      <c r="M19" s="393"/>
      <c r="N19" s="393"/>
      <c r="O19" s="394"/>
      <c r="P19" s="396"/>
    </row>
    <row r="20" spans="1:16" ht="20.25" customHeight="1">
      <c r="A20" s="284" t="s">
        <v>22</v>
      </c>
      <c r="B20" s="285"/>
      <c r="C20" s="285"/>
      <c r="D20" s="285"/>
      <c r="E20" s="285"/>
      <c r="F20" s="285"/>
      <c r="G20" s="285"/>
      <c r="H20" s="285"/>
      <c r="I20" s="285"/>
      <c r="J20" s="285"/>
      <c r="K20" s="285"/>
      <c r="L20" s="285"/>
      <c r="M20" s="285"/>
      <c r="N20" s="285"/>
      <c r="O20" s="285"/>
      <c r="P20" s="16"/>
    </row>
    <row r="21" spans="1:16" s="17" customFormat="1" ht="12.9" customHeight="1">
      <c r="A21" s="330" t="s">
        <v>23</v>
      </c>
      <c r="B21" s="331"/>
      <c r="C21" s="331"/>
      <c r="D21" s="332"/>
      <c r="E21" s="295" t="s">
        <v>452</v>
      </c>
      <c r="F21" s="296"/>
      <c r="G21" s="296"/>
      <c r="H21" s="296"/>
      <c r="I21" s="296"/>
      <c r="J21" s="296"/>
      <c r="K21" s="296"/>
      <c r="L21" s="296"/>
      <c r="M21" s="296"/>
      <c r="N21" s="296"/>
      <c r="O21" s="297"/>
      <c r="P21" s="298">
        <f>K12*6000*J14</f>
        <v>0</v>
      </c>
    </row>
    <row r="22" spans="1:16" s="17" customFormat="1" ht="12.9" customHeight="1">
      <c r="A22" s="333"/>
      <c r="B22" s="334"/>
      <c r="C22" s="334"/>
      <c r="D22" s="335"/>
      <c r="E22" s="301" t="s">
        <v>24</v>
      </c>
      <c r="F22" s="302"/>
      <c r="G22" s="302"/>
      <c r="H22" s="302"/>
      <c r="I22" s="302"/>
      <c r="J22" s="302"/>
      <c r="K22" s="302"/>
      <c r="L22" s="302"/>
      <c r="M22" s="302"/>
      <c r="N22" s="302"/>
      <c r="O22" s="303"/>
      <c r="P22" s="299"/>
    </row>
    <row r="23" spans="1:16" s="17" customFormat="1" ht="12.9" customHeight="1">
      <c r="A23" s="336"/>
      <c r="B23" s="337"/>
      <c r="C23" s="337"/>
      <c r="D23" s="338"/>
      <c r="E23" s="351" t="s">
        <v>25</v>
      </c>
      <c r="F23" s="352"/>
      <c r="G23" s="352"/>
      <c r="H23" s="352"/>
      <c r="I23" s="352"/>
      <c r="J23" s="352"/>
      <c r="K23" s="352"/>
      <c r="L23" s="352"/>
      <c r="M23" s="352"/>
      <c r="N23" s="352"/>
      <c r="O23" s="353"/>
      <c r="P23" s="300"/>
    </row>
    <row r="24" spans="1:16" s="17" customFormat="1" ht="12.9" customHeight="1">
      <c r="A24" s="330" t="s">
        <v>26</v>
      </c>
      <c r="B24" s="331"/>
      <c r="C24" s="331"/>
      <c r="D24" s="332"/>
      <c r="E24" s="18"/>
      <c r="F24" s="363"/>
      <c r="G24" s="363"/>
      <c r="H24" s="296" t="s">
        <v>27</v>
      </c>
      <c r="I24" s="296"/>
      <c r="J24" s="296"/>
      <c r="K24" s="296"/>
      <c r="L24" s="296"/>
      <c r="M24" s="296"/>
      <c r="N24" s="296"/>
      <c r="O24" s="297"/>
      <c r="P24" s="298">
        <f>F25*J14</f>
        <v>0</v>
      </c>
    </row>
    <row r="25" spans="1:16" s="17" customFormat="1" ht="12.9" customHeight="1">
      <c r="A25" s="333"/>
      <c r="B25" s="334"/>
      <c r="C25" s="334"/>
      <c r="D25" s="335"/>
      <c r="E25" s="19"/>
      <c r="F25" s="364"/>
      <c r="G25" s="364"/>
      <c r="H25" s="365" t="s">
        <v>28</v>
      </c>
      <c r="I25" s="365"/>
      <c r="J25" s="365"/>
      <c r="K25" s="365"/>
      <c r="L25" s="365"/>
      <c r="M25" s="365"/>
      <c r="N25" s="365"/>
      <c r="O25" s="366"/>
      <c r="P25" s="299"/>
    </row>
    <row r="26" spans="1:16" s="17" customFormat="1" ht="12.9" customHeight="1">
      <c r="A26" s="336"/>
      <c r="B26" s="337"/>
      <c r="C26" s="337"/>
      <c r="D26" s="338"/>
      <c r="E26" s="351" t="s">
        <v>29</v>
      </c>
      <c r="F26" s="352"/>
      <c r="G26" s="352"/>
      <c r="H26" s="352"/>
      <c r="I26" s="352"/>
      <c r="J26" s="352"/>
      <c r="K26" s="352"/>
      <c r="L26" s="352"/>
      <c r="M26" s="352"/>
      <c r="N26" s="352"/>
      <c r="O26" s="353"/>
      <c r="P26" s="300"/>
    </row>
    <row r="27" spans="1:16" s="17" customFormat="1" ht="12.9" customHeight="1">
      <c r="A27" s="330" t="s">
        <v>30</v>
      </c>
      <c r="B27" s="331"/>
      <c r="C27" s="331"/>
      <c r="D27" s="332"/>
      <c r="E27" s="295" t="s">
        <v>31</v>
      </c>
      <c r="F27" s="296"/>
      <c r="G27" s="296"/>
      <c r="H27" s="296"/>
      <c r="I27" s="296"/>
      <c r="J27" s="296"/>
      <c r="K27" s="296"/>
      <c r="L27" s="296"/>
      <c r="M27" s="296"/>
      <c r="N27" s="296"/>
      <c r="O27" s="297"/>
      <c r="P27" s="298">
        <v>0</v>
      </c>
    </row>
    <row r="28" spans="1:16" s="17" customFormat="1" ht="12.9" customHeight="1">
      <c r="A28" s="333"/>
      <c r="B28" s="334"/>
      <c r="C28" s="334"/>
      <c r="D28" s="335"/>
      <c r="E28" s="301" t="s">
        <v>32</v>
      </c>
      <c r="F28" s="302"/>
      <c r="G28" s="302"/>
      <c r="H28" s="302"/>
      <c r="I28" s="302"/>
      <c r="J28" s="302"/>
      <c r="K28" s="302"/>
      <c r="L28" s="302"/>
      <c r="M28" s="302"/>
      <c r="N28" s="302"/>
      <c r="O28" s="303"/>
      <c r="P28" s="299"/>
    </row>
    <row r="29" spans="1:16" s="17" customFormat="1" ht="12.9" customHeight="1">
      <c r="A29" s="336"/>
      <c r="B29" s="337"/>
      <c r="C29" s="337"/>
      <c r="D29" s="338"/>
      <c r="E29" s="351"/>
      <c r="F29" s="352"/>
      <c r="G29" s="352"/>
      <c r="H29" s="352"/>
      <c r="I29" s="352"/>
      <c r="J29" s="352"/>
      <c r="K29" s="352"/>
      <c r="L29" s="352"/>
      <c r="M29" s="352"/>
      <c r="N29" s="352"/>
      <c r="O29" s="353"/>
      <c r="P29" s="300"/>
    </row>
    <row r="30" spans="1:16" ht="12.9" customHeight="1">
      <c r="A30" s="286" t="s">
        <v>33</v>
      </c>
      <c r="B30" s="287"/>
      <c r="C30" s="287"/>
      <c r="D30" s="288"/>
      <c r="E30" s="354" t="s">
        <v>34</v>
      </c>
      <c r="F30" s="355"/>
      <c r="G30" s="355"/>
      <c r="H30" s="355"/>
      <c r="I30" s="355"/>
      <c r="J30" s="355"/>
      <c r="K30" s="355"/>
      <c r="L30" s="355"/>
      <c r="M30" s="355"/>
      <c r="N30" s="355"/>
      <c r="O30" s="356"/>
      <c r="P30" s="298">
        <v>30000</v>
      </c>
    </row>
    <row r="31" spans="1:16" ht="12.9" customHeight="1">
      <c r="A31" s="289"/>
      <c r="B31" s="290"/>
      <c r="C31" s="290"/>
      <c r="D31" s="291"/>
      <c r="E31" s="357"/>
      <c r="F31" s="358"/>
      <c r="G31" s="358"/>
      <c r="H31" s="358"/>
      <c r="I31" s="358"/>
      <c r="J31" s="358"/>
      <c r="K31" s="358"/>
      <c r="L31" s="358"/>
      <c r="M31" s="358"/>
      <c r="N31" s="358"/>
      <c r="O31" s="359"/>
      <c r="P31" s="299"/>
    </row>
    <row r="32" spans="1:16" ht="12.75" customHeight="1">
      <c r="A32" s="292"/>
      <c r="B32" s="293"/>
      <c r="C32" s="293"/>
      <c r="D32" s="294"/>
      <c r="E32" s="360" t="s">
        <v>35</v>
      </c>
      <c r="F32" s="361"/>
      <c r="G32" s="361"/>
      <c r="H32" s="361"/>
      <c r="I32" s="361"/>
      <c r="J32" s="361"/>
      <c r="K32" s="361"/>
      <c r="L32" s="361"/>
      <c r="M32" s="361"/>
      <c r="N32" s="361"/>
      <c r="O32" s="362"/>
      <c r="P32" s="300"/>
    </row>
    <row r="33" spans="1:16" ht="12.9" customHeight="1">
      <c r="A33" s="330" t="s">
        <v>36</v>
      </c>
      <c r="B33" s="331"/>
      <c r="C33" s="331"/>
      <c r="D33" s="332"/>
      <c r="E33" s="295" t="s">
        <v>37</v>
      </c>
      <c r="F33" s="296"/>
      <c r="G33" s="296"/>
      <c r="H33" s="296"/>
      <c r="I33" s="296"/>
      <c r="J33" s="296"/>
      <c r="K33" s="296"/>
      <c r="L33" s="296"/>
      <c r="M33" s="296"/>
      <c r="N33" s="296"/>
      <c r="O33" s="297"/>
      <c r="P33" s="298">
        <v>60000</v>
      </c>
    </row>
    <row r="34" spans="1:16" ht="12.9" customHeight="1">
      <c r="A34" s="333"/>
      <c r="B34" s="334"/>
      <c r="C34" s="334"/>
      <c r="D34" s="335"/>
      <c r="E34" s="339"/>
      <c r="F34" s="340"/>
      <c r="G34" s="340"/>
      <c r="H34" s="340"/>
      <c r="I34" s="340"/>
      <c r="J34" s="340"/>
      <c r="K34" s="340"/>
      <c r="L34" s="340"/>
      <c r="M34" s="340"/>
      <c r="N34" s="340"/>
      <c r="O34" s="341"/>
      <c r="P34" s="299"/>
    </row>
    <row r="35" spans="1:16" ht="12.9" customHeight="1">
      <c r="A35" s="336"/>
      <c r="B35" s="337"/>
      <c r="C35" s="337"/>
      <c r="D35" s="338"/>
      <c r="E35" s="342"/>
      <c r="F35" s="343"/>
      <c r="G35" s="343"/>
      <c r="H35" s="343"/>
      <c r="I35" s="343"/>
      <c r="J35" s="343"/>
      <c r="K35" s="343"/>
      <c r="L35" s="343"/>
      <c r="M35" s="343"/>
      <c r="N35" s="343"/>
      <c r="O35" s="344"/>
      <c r="P35" s="300"/>
    </row>
    <row r="36" spans="1:16" ht="12.9" customHeight="1">
      <c r="A36" s="286" t="s">
        <v>38</v>
      </c>
      <c r="B36" s="287"/>
      <c r="C36" s="287"/>
      <c r="D36" s="288"/>
      <c r="E36" s="345" t="s">
        <v>39</v>
      </c>
      <c r="F36" s="346"/>
      <c r="G36" s="346"/>
      <c r="H36" s="346"/>
      <c r="I36" s="346"/>
      <c r="J36" s="346"/>
      <c r="K36" s="346"/>
      <c r="L36" s="346"/>
      <c r="M36" s="346"/>
      <c r="N36" s="346"/>
      <c r="O36" s="347"/>
      <c r="P36" s="298">
        <v>0</v>
      </c>
    </row>
    <row r="37" spans="1:16" ht="12.9" customHeight="1">
      <c r="A37" s="289"/>
      <c r="B37" s="290"/>
      <c r="C37" s="290"/>
      <c r="D37" s="291"/>
      <c r="E37" s="348" t="s">
        <v>40</v>
      </c>
      <c r="F37" s="349"/>
      <c r="G37" s="349"/>
      <c r="H37" s="349"/>
      <c r="I37" s="349"/>
      <c r="J37" s="349"/>
      <c r="K37" s="349"/>
      <c r="L37" s="349"/>
      <c r="M37" s="349"/>
      <c r="N37" s="349"/>
      <c r="O37" s="350"/>
      <c r="P37" s="299"/>
    </row>
    <row r="38" spans="1:16" ht="12.9" customHeight="1">
      <c r="A38" s="292"/>
      <c r="B38" s="293"/>
      <c r="C38" s="293"/>
      <c r="D38" s="294"/>
      <c r="E38" s="304"/>
      <c r="F38" s="305"/>
      <c r="G38" s="305"/>
      <c r="H38" s="305"/>
      <c r="I38" s="305"/>
      <c r="J38" s="305"/>
      <c r="K38" s="305"/>
      <c r="L38" s="305"/>
      <c r="M38" s="305"/>
      <c r="N38" s="305"/>
      <c r="O38" s="306"/>
      <c r="P38" s="300"/>
    </row>
    <row r="39" spans="1:16" ht="12.9" customHeight="1">
      <c r="A39" s="286" t="s">
        <v>41</v>
      </c>
      <c r="B39" s="287"/>
      <c r="C39" s="287"/>
      <c r="D39" s="288"/>
      <c r="E39" s="295" t="s">
        <v>453</v>
      </c>
      <c r="F39" s="296"/>
      <c r="G39" s="296"/>
      <c r="H39" s="296"/>
      <c r="I39" s="296"/>
      <c r="J39" s="296"/>
      <c r="K39" s="296"/>
      <c r="L39" s="296"/>
      <c r="M39" s="296"/>
      <c r="N39" s="296"/>
      <c r="O39" s="297"/>
      <c r="P39" s="298">
        <f>K13*1000*J14</f>
        <v>0</v>
      </c>
    </row>
    <row r="40" spans="1:16" ht="12.9" customHeight="1">
      <c r="A40" s="289"/>
      <c r="B40" s="290"/>
      <c r="C40" s="290"/>
      <c r="D40" s="291"/>
      <c r="E40" s="325" t="s">
        <v>42</v>
      </c>
      <c r="F40" s="283"/>
      <c r="G40" s="283"/>
      <c r="H40" s="283"/>
      <c r="I40" s="283"/>
      <c r="J40" s="283"/>
      <c r="K40" s="283"/>
      <c r="L40" s="283"/>
      <c r="M40" s="283"/>
      <c r="N40" s="283"/>
      <c r="O40" s="326"/>
      <c r="P40" s="299"/>
    </row>
    <row r="41" spans="1:16" ht="12.75" customHeight="1">
      <c r="A41" s="292"/>
      <c r="B41" s="293"/>
      <c r="C41" s="293"/>
      <c r="D41" s="294"/>
      <c r="E41" s="327"/>
      <c r="F41" s="328"/>
      <c r="G41" s="328"/>
      <c r="H41" s="328"/>
      <c r="I41" s="328"/>
      <c r="J41" s="328"/>
      <c r="K41" s="328"/>
      <c r="L41" s="328"/>
      <c r="M41" s="328"/>
      <c r="N41" s="328"/>
      <c r="O41" s="329"/>
      <c r="P41" s="300"/>
    </row>
    <row r="42" spans="1:16" ht="12.9" customHeight="1">
      <c r="A42" s="286" t="s">
        <v>43</v>
      </c>
      <c r="B42" s="287"/>
      <c r="C42" s="287"/>
      <c r="D42" s="288"/>
      <c r="E42" s="295" t="s">
        <v>44</v>
      </c>
      <c r="F42" s="296"/>
      <c r="G42" s="296"/>
      <c r="H42" s="296"/>
      <c r="I42" s="296"/>
      <c r="J42" s="296"/>
      <c r="K42" s="296"/>
      <c r="L42" s="296"/>
      <c r="M42" s="296"/>
      <c r="N42" s="296"/>
      <c r="O42" s="297"/>
      <c r="P42" s="298">
        <f>ROUNDUP(SUM(P21:P41)*0.4,0)</f>
        <v>36000</v>
      </c>
    </row>
    <row r="43" spans="1:16" ht="12.9" customHeight="1">
      <c r="A43" s="289"/>
      <c r="B43" s="290"/>
      <c r="C43" s="290"/>
      <c r="D43" s="291"/>
      <c r="E43" s="301" t="s">
        <v>45</v>
      </c>
      <c r="F43" s="302"/>
      <c r="G43" s="302"/>
      <c r="H43" s="302"/>
      <c r="I43" s="302"/>
      <c r="J43" s="302"/>
      <c r="K43" s="302"/>
      <c r="L43" s="302"/>
      <c r="M43" s="302"/>
      <c r="N43" s="302"/>
      <c r="O43" s="303"/>
      <c r="P43" s="299"/>
    </row>
    <row r="44" spans="1:16" ht="12.9" customHeight="1">
      <c r="A44" s="292"/>
      <c r="B44" s="293"/>
      <c r="C44" s="293"/>
      <c r="D44" s="294"/>
      <c r="E44" s="304" t="s">
        <v>46</v>
      </c>
      <c r="F44" s="305"/>
      <c r="G44" s="305"/>
      <c r="H44" s="305"/>
      <c r="I44" s="305"/>
      <c r="J44" s="305"/>
      <c r="K44" s="305"/>
      <c r="L44" s="305"/>
      <c r="M44" s="305"/>
      <c r="N44" s="305"/>
      <c r="O44" s="306"/>
      <c r="P44" s="300"/>
    </row>
    <row r="45" spans="1:16" ht="12.9" customHeight="1">
      <c r="A45" s="286" t="s">
        <v>47</v>
      </c>
      <c r="B45" s="287"/>
      <c r="C45" s="287"/>
      <c r="D45" s="288"/>
      <c r="E45" s="316"/>
      <c r="F45" s="317"/>
      <c r="G45" s="317"/>
      <c r="H45" s="317"/>
      <c r="I45" s="317"/>
      <c r="J45" s="317"/>
      <c r="K45" s="317"/>
      <c r="L45" s="317"/>
      <c r="M45" s="317"/>
      <c r="N45" s="317"/>
      <c r="O45" s="318"/>
      <c r="P45" s="298">
        <f>SUM(P21:P44)</f>
        <v>126000</v>
      </c>
    </row>
    <row r="46" spans="1:16" ht="12.9" customHeight="1">
      <c r="A46" s="310" t="s">
        <v>48</v>
      </c>
      <c r="B46" s="311"/>
      <c r="C46" s="311"/>
      <c r="D46" s="312"/>
      <c r="E46" s="322" t="s">
        <v>49</v>
      </c>
      <c r="F46" s="323"/>
      <c r="G46" s="323"/>
      <c r="H46" s="323"/>
      <c r="I46" s="323"/>
      <c r="J46" s="323"/>
      <c r="K46" s="323"/>
      <c r="L46" s="323"/>
      <c r="M46" s="323"/>
      <c r="N46" s="323"/>
      <c r="O46" s="324"/>
      <c r="P46" s="299"/>
    </row>
    <row r="47" spans="1:16" ht="12.9" customHeight="1">
      <c r="A47" s="313"/>
      <c r="B47" s="314"/>
      <c r="C47" s="314"/>
      <c r="D47" s="315"/>
      <c r="E47" s="304"/>
      <c r="F47" s="305"/>
      <c r="G47" s="305"/>
      <c r="H47" s="305"/>
      <c r="I47" s="305"/>
      <c r="J47" s="305"/>
      <c r="K47" s="305"/>
      <c r="L47" s="305"/>
      <c r="M47" s="305"/>
      <c r="N47" s="305"/>
      <c r="O47" s="306"/>
      <c r="P47" s="300"/>
    </row>
    <row r="48" spans="1:16" ht="20.25" customHeight="1">
      <c r="A48" s="284" t="s">
        <v>50</v>
      </c>
      <c r="B48" s="285"/>
      <c r="C48" s="285"/>
      <c r="D48" s="285"/>
      <c r="E48" s="285"/>
      <c r="F48" s="285"/>
      <c r="G48" s="285"/>
      <c r="H48" s="285"/>
      <c r="I48" s="285"/>
      <c r="J48" s="285"/>
      <c r="K48" s="285"/>
      <c r="L48" s="285"/>
      <c r="M48" s="285"/>
      <c r="N48" s="285"/>
      <c r="O48" s="285"/>
      <c r="P48" s="20"/>
    </row>
    <row r="49" spans="1:20" ht="12.9" customHeight="1">
      <c r="A49" s="286" t="s">
        <v>51</v>
      </c>
      <c r="B49" s="287"/>
      <c r="C49" s="287"/>
      <c r="D49" s="288"/>
      <c r="E49" s="295" t="s">
        <v>52</v>
      </c>
      <c r="F49" s="296"/>
      <c r="G49" s="296"/>
      <c r="H49" s="296"/>
      <c r="I49" s="296"/>
      <c r="J49" s="296"/>
      <c r="K49" s="296"/>
      <c r="L49" s="296"/>
      <c r="M49" s="296"/>
      <c r="N49" s="296"/>
      <c r="O49" s="297"/>
      <c r="P49" s="298">
        <f>ROUNDUP(P45*0.3,0)</f>
        <v>37800</v>
      </c>
    </row>
    <row r="50" spans="1:20" ht="12.9" customHeight="1">
      <c r="A50" s="289"/>
      <c r="B50" s="290"/>
      <c r="C50" s="290"/>
      <c r="D50" s="291"/>
      <c r="E50" s="301" t="s">
        <v>53</v>
      </c>
      <c r="F50" s="302"/>
      <c r="G50" s="302"/>
      <c r="H50" s="302"/>
      <c r="I50" s="302"/>
      <c r="J50" s="302"/>
      <c r="K50" s="302"/>
      <c r="L50" s="302"/>
      <c r="M50" s="302"/>
      <c r="N50" s="302"/>
      <c r="O50" s="303"/>
      <c r="P50" s="299"/>
    </row>
    <row r="51" spans="1:20" ht="12.9" customHeight="1">
      <c r="A51" s="292"/>
      <c r="B51" s="293"/>
      <c r="C51" s="293"/>
      <c r="D51" s="294"/>
      <c r="E51" s="304"/>
      <c r="F51" s="305"/>
      <c r="G51" s="305"/>
      <c r="H51" s="305"/>
      <c r="I51" s="305"/>
      <c r="J51" s="305"/>
      <c r="K51" s="305"/>
      <c r="L51" s="305"/>
      <c r="M51" s="305"/>
      <c r="N51" s="305"/>
      <c r="O51" s="306"/>
      <c r="P51" s="300"/>
    </row>
    <row r="52" spans="1:20" ht="12.9" customHeight="1">
      <c r="A52" s="307" t="s">
        <v>54</v>
      </c>
      <c r="B52" s="308"/>
      <c r="C52" s="308"/>
      <c r="D52" s="309"/>
      <c r="E52" s="316"/>
      <c r="F52" s="317"/>
      <c r="G52" s="317"/>
      <c r="H52" s="317"/>
      <c r="I52" s="317"/>
      <c r="J52" s="317"/>
      <c r="K52" s="317"/>
      <c r="L52" s="317"/>
      <c r="M52" s="317"/>
      <c r="N52" s="317"/>
      <c r="O52" s="318"/>
      <c r="P52" s="298">
        <f>P45+P49</f>
        <v>163800</v>
      </c>
    </row>
    <row r="53" spans="1:20" ht="12.9" customHeight="1">
      <c r="A53" s="310"/>
      <c r="B53" s="311"/>
      <c r="C53" s="311"/>
      <c r="D53" s="312"/>
      <c r="E53" s="319" t="s">
        <v>55</v>
      </c>
      <c r="F53" s="320"/>
      <c r="G53" s="320"/>
      <c r="H53" s="320"/>
      <c r="I53" s="320"/>
      <c r="J53" s="320"/>
      <c r="K53" s="320"/>
      <c r="L53" s="320"/>
      <c r="M53" s="320"/>
      <c r="N53" s="320"/>
      <c r="O53" s="321"/>
      <c r="P53" s="299"/>
    </row>
    <row r="54" spans="1:20" ht="12.9" customHeight="1">
      <c r="A54" s="313"/>
      <c r="B54" s="314"/>
      <c r="C54" s="314"/>
      <c r="D54" s="315"/>
      <c r="E54" s="304"/>
      <c r="F54" s="305"/>
      <c r="G54" s="305"/>
      <c r="H54" s="305"/>
      <c r="I54" s="305"/>
      <c r="J54" s="305"/>
      <c r="K54" s="305"/>
      <c r="L54" s="305"/>
      <c r="M54" s="305"/>
      <c r="N54" s="305"/>
      <c r="O54" s="306"/>
      <c r="P54" s="300"/>
    </row>
    <row r="55" spans="1:20" s="23" customFormat="1" ht="5.25" customHeight="1">
      <c r="A55" s="21"/>
      <c r="B55" s="21"/>
      <c r="C55" s="21"/>
      <c r="D55" s="21"/>
      <c r="E55" s="21"/>
      <c r="F55" s="21"/>
      <c r="G55" s="21"/>
      <c r="H55" s="21"/>
      <c r="I55" s="21"/>
      <c r="J55" s="21"/>
      <c r="K55" s="21"/>
      <c r="L55" s="21"/>
      <c r="M55" s="21"/>
      <c r="N55" s="21"/>
      <c r="O55" s="22"/>
    </row>
    <row r="56" spans="1:20" s="25" customFormat="1" ht="15" customHeight="1">
      <c r="A56" s="24"/>
      <c r="B56" s="21" t="s">
        <v>56</v>
      </c>
      <c r="C56" s="21"/>
      <c r="D56" s="21"/>
      <c r="E56" s="21"/>
      <c r="F56" s="21"/>
      <c r="G56" s="21"/>
      <c r="H56" s="21"/>
      <c r="I56" s="21"/>
      <c r="J56" s="21"/>
      <c r="K56" s="21"/>
      <c r="L56" s="21"/>
      <c r="M56" s="21"/>
      <c r="N56" s="21"/>
      <c r="O56" s="21"/>
    </row>
    <row r="57" spans="1:20" s="25" customFormat="1" ht="16.5" customHeight="1">
      <c r="A57" s="23" t="s">
        <v>57</v>
      </c>
      <c r="B57" s="23"/>
      <c r="C57" s="23"/>
      <c r="D57" s="23"/>
      <c r="E57" s="23"/>
      <c r="F57" s="23"/>
      <c r="G57" s="23"/>
      <c r="H57" s="23"/>
      <c r="I57" s="23"/>
      <c r="J57" s="23"/>
      <c r="K57" s="23"/>
      <c r="L57" s="23"/>
      <c r="M57" s="23"/>
      <c r="N57" s="23"/>
      <c r="O57" s="23"/>
      <c r="P57" s="23"/>
      <c r="Q57" s="23"/>
      <c r="R57" s="23"/>
      <c r="S57" s="23"/>
      <c r="T57" s="23"/>
    </row>
    <row r="58" spans="1:20" s="25" customFormat="1" ht="15" customHeight="1">
      <c r="A58" s="23"/>
      <c r="B58" s="282" t="s">
        <v>58</v>
      </c>
      <c r="C58" s="282"/>
      <c r="D58" s="282"/>
      <c r="E58" s="282"/>
      <c r="F58" s="282"/>
      <c r="G58" s="282"/>
      <c r="H58" s="282"/>
      <c r="I58" s="282"/>
      <c r="J58" s="282"/>
      <c r="K58" s="282"/>
      <c r="L58" s="282"/>
      <c r="M58" s="282"/>
      <c r="N58" s="282"/>
      <c r="O58" s="282"/>
      <c r="P58" s="282"/>
      <c r="Q58" s="23"/>
      <c r="R58" s="23"/>
      <c r="S58" s="23"/>
      <c r="T58" s="23"/>
    </row>
    <row r="59" spans="1:20" s="25" customFormat="1" ht="15" customHeight="1">
      <c r="A59" s="23"/>
      <c r="B59" s="281" t="s">
        <v>59</v>
      </c>
      <c r="C59" s="281"/>
      <c r="D59" s="281"/>
      <c r="E59" s="281"/>
      <c r="F59" s="281"/>
      <c r="G59" s="281"/>
      <c r="H59" s="281"/>
      <c r="I59" s="281"/>
      <c r="J59" s="281"/>
      <c r="K59" s="281"/>
      <c r="L59" s="281"/>
      <c r="M59" s="281"/>
      <c r="N59" s="281"/>
      <c r="O59" s="281"/>
      <c r="P59" s="281"/>
      <c r="Q59" s="26"/>
      <c r="R59" s="26"/>
      <c r="S59" s="26"/>
    </row>
    <row r="60" spans="1:20" s="25" customFormat="1" ht="15" customHeight="1">
      <c r="A60" s="23"/>
      <c r="B60" s="281" t="s">
        <v>60</v>
      </c>
      <c r="C60" s="281"/>
      <c r="D60" s="281"/>
      <c r="E60" s="281"/>
      <c r="F60" s="281"/>
      <c r="G60" s="281"/>
      <c r="H60" s="281"/>
      <c r="I60" s="281"/>
      <c r="J60" s="281"/>
      <c r="K60" s="281"/>
      <c r="L60" s="281"/>
      <c r="M60" s="281"/>
      <c r="N60" s="281"/>
      <c r="O60" s="281"/>
      <c r="P60" s="281"/>
      <c r="Q60" s="26"/>
      <c r="R60" s="26"/>
      <c r="S60" s="26"/>
    </row>
    <row r="61" spans="1:20" s="25" customFormat="1" ht="6" customHeight="1">
      <c r="A61" s="23"/>
      <c r="B61" s="23"/>
      <c r="C61" s="27"/>
      <c r="D61" s="27"/>
      <c r="E61" s="27"/>
      <c r="F61" s="27"/>
      <c r="G61" s="27"/>
      <c r="H61" s="27"/>
      <c r="I61" s="27"/>
      <c r="J61" s="27"/>
      <c r="K61" s="27"/>
      <c r="L61" s="27"/>
      <c r="M61" s="27"/>
      <c r="N61" s="27"/>
      <c r="O61" s="27"/>
      <c r="P61" s="27"/>
      <c r="Q61" s="27"/>
      <c r="R61" s="27"/>
      <c r="S61" s="26"/>
    </row>
    <row r="62" spans="1:20" s="23" customFormat="1" ht="16.5" customHeight="1">
      <c r="A62" s="23" t="s">
        <v>61</v>
      </c>
      <c r="D62" s="28"/>
      <c r="E62" s="28"/>
      <c r="F62" s="28"/>
      <c r="G62" s="28"/>
      <c r="H62" s="28"/>
      <c r="I62" s="28"/>
      <c r="J62" s="28"/>
      <c r="K62" s="28"/>
      <c r="L62" s="28"/>
      <c r="M62" s="28"/>
      <c r="N62" s="28"/>
      <c r="O62" s="28"/>
      <c r="P62" s="28"/>
      <c r="Q62" s="28"/>
      <c r="R62" s="28"/>
      <c r="S62" s="28"/>
      <c r="T62" s="28"/>
    </row>
    <row r="63" spans="1:20" s="23" customFormat="1" ht="15" customHeight="1">
      <c r="B63" s="282" t="s">
        <v>62</v>
      </c>
      <c r="C63" s="282"/>
      <c r="D63" s="282"/>
      <c r="E63" s="282"/>
      <c r="F63" s="282"/>
      <c r="G63" s="282"/>
      <c r="H63" s="282"/>
      <c r="I63" s="282"/>
      <c r="J63" s="282"/>
      <c r="K63" s="282"/>
      <c r="L63" s="282"/>
      <c r="M63" s="282"/>
      <c r="N63" s="282"/>
      <c r="O63" s="282"/>
      <c r="P63" s="282"/>
      <c r="Q63" s="28"/>
      <c r="R63" s="28"/>
      <c r="S63" s="28"/>
      <c r="T63" s="28"/>
    </row>
    <row r="64" spans="1:20" s="23" customFormat="1" ht="15" customHeight="1">
      <c r="A64" s="28"/>
      <c r="B64" s="281" t="s">
        <v>63</v>
      </c>
      <c r="C64" s="281"/>
      <c r="D64" s="281"/>
      <c r="E64" s="281"/>
      <c r="F64" s="281"/>
      <c r="G64" s="281"/>
      <c r="H64" s="281"/>
      <c r="I64" s="281"/>
      <c r="J64" s="281"/>
      <c r="K64" s="281"/>
      <c r="L64" s="281"/>
      <c r="M64" s="281"/>
      <c r="N64" s="281"/>
      <c r="O64" s="281"/>
      <c r="P64" s="281"/>
      <c r="Q64" s="26"/>
      <c r="R64" s="26"/>
      <c r="S64" s="26"/>
    </row>
    <row r="65" spans="1:20" s="23" customFormat="1" ht="6" customHeight="1">
      <c r="A65" s="28"/>
      <c r="B65" s="28"/>
      <c r="C65" s="27"/>
      <c r="D65" s="27"/>
      <c r="E65" s="27"/>
      <c r="F65" s="27"/>
      <c r="G65" s="27"/>
      <c r="H65" s="27"/>
      <c r="I65" s="27"/>
      <c r="J65" s="27"/>
      <c r="K65" s="27"/>
      <c r="L65" s="27"/>
      <c r="M65" s="27"/>
      <c r="N65" s="27"/>
      <c r="O65" s="27"/>
      <c r="P65" s="27"/>
      <c r="Q65" s="27"/>
      <c r="R65" s="26"/>
      <c r="S65" s="26"/>
    </row>
    <row r="66" spans="1:20" s="23" customFormat="1" ht="16.5" customHeight="1">
      <c r="A66" s="23" t="s">
        <v>64</v>
      </c>
      <c r="D66" s="28"/>
      <c r="E66" s="28"/>
      <c r="F66" s="28"/>
      <c r="G66" s="28"/>
      <c r="H66" s="28"/>
      <c r="I66" s="28"/>
      <c r="J66" s="28"/>
      <c r="K66" s="28"/>
      <c r="L66" s="28"/>
      <c r="M66" s="28"/>
      <c r="N66" s="28"/>
      <c r="O66" s="28"/>
      <c r="P66" s="28"/>
      <c r="Q66" s="28"/>
      <c r="R66" s="28"/>
      <c r="S66" s="28"/>
      <c r="T66" s="28"/>
    </row>
    <row r="67" spans="1:20" s="23" customFormat="1" ht="15" customHeight="1">
      <c r="A67" s="29"/>
      <c r="B67" s="283" t="s">
        <v>65</v>
      </c>
      <c r="C67" s="283"/>
      <c r="D67" s="283"/>
      <c r="E67" s="283"/>
      <c r="F67" s="283"/>
      <c r="G67" s="283"/>
      <c r="H67" s="283"/>
      <c r="I67" s="283"/>
      <c r="J67" s="283"/>
      <c r="K67" s="283"/>
      <c r="L67" s="283"/>
      <c r="M67" s="283"/>
      <c r="N67" s="283"/>
      <c r="O67" s="283"/>
      <c r="P67" s="283"/>
      <c r="Q67" s="29"/>
      <c r="R67" s="29"/>
      <c r="S67" s="25"/>
    </row>
    <row r="77" spans="1:20">
      <c r="E77" s="30"/>
    </row>
    <row r="78" spans="1:20">
      <c r="E78" s="30" t="s">
        <v>66</v>
      </c>
    </row>
    <row r="79" spans="1:20">
      <c r="E79" s="30"/>
    </row>
    <row r="80" spans="1:20">
      <c r="E80" s="30"/>
    </row>
    <row r="81" spans="5:5">
      <c r="E81" s="30"/>
    </row>
    <row r="82" spans="5:5">
      <c r="E82" s="30"/>
    </row>
    <row r="83" spans="5:5">
      <c r="E83" s="30"/>
    </row>
    <row r="84" spans="5:5">
      <c r="E84" s="31"/>
    </row>
    <row r="85" spans="5:5">
      <c r="E85" s="31"/>
    </row>
  </sheetData>
  <mergeCells count="88">
    <mergeCell ref="A11:C11"/>
    <mergeCell ref="D11:P11"/>
    <mergeCell ref="A8:P9"/>
    <mergeCell ref="A10:C10"/>
    <mergeCell ref="D10:P10"/>
    <mergeCell ref="K2:L2"/>
    <mergeCell ref="M2:P2"/>
    <mergeCell ref="K3:L4"/>
    <mergeCell ref="A21:D23"/>
    <mergeCell ref="E21:O21"/>
    <mergeCell ref="P21:P23"/>
    <mergeCell ref="E22:O22"/>
    <mergeCell ref="E23:O23"/>
    <mergeCell ref="K16:P16"/>
    <mergeCell ref="A18:D19"/>
    <mergeCell ref="E18:O19"/>
    <mergeCell ref="P18:P19"/>
    <mergeCell ref="A20:O20"/>
    <mergeCell ref="A12:C16"/>
    <mergeCell ref="D12:J12"/>
    <mergeCell ref="L12:P12"/>
    <mergeCell ref="D13:J13"/>
    <mergeCell ref="L13:P13"/>
    <mergeCell ref="D14:I14"/>
    <mergeCell ref="L14:P14"/>
    <mergeCell ref="D15:J15"/>
    <mergeCell ref="K15:P15"/>
    <mergeCell ref="D16:J16"/>
    <mergeCell ref="A24:D26"/>
    <mergeCell ref="F24:G24"/>
    <mergeCell ref="H24:O24"/>
    <mergeCell ref="P24:P26"/>
    <mergeCell ref="F25:G25"/>
    <mergeCell ref="H25:O25"/>
    <mergeCell ref="E26:O26"/>
    <mergeCell ref="A30:D32"/>
    <mergeCell ref="E30:O30"/>
    <mergeCell ref="P30:P32"/>
    <mergeCell ref="E31:O31"/>
    <mergeCell ref="E32:O32"/>
    <mergeCell ref="A27:D29"/>
    <mergeCell ref="E27:O27"/>
    <mergeCell ref="P27:P29"/>
    <mergeCell ref="E28:O28"/>
    <mergeCell ref="E29:O29"/>
    <mergeCell ref="A36:D38"/>
    <mergeCell ref="E36:O36"/>
    <mergeCell ref="P36:P38"/>
    <mergeCell ref="E37:O37"/>
    <mergeCell ref="E38:O38"/>
    <mergeCell ref="A33:D35"/>
    <mergeCell ref="E33:O33"/>
    <mergeCell ref="P33:P35"/>
    <mergeCell ref="E34:O34"/>
    <mergeCell ref="E35:O35"/>
    <mergeCell ref="A42:D44"/>
    <mergeCell ref="E42:O42"/>
    <mergeCell ref="P42:P44"/>
    <mergeCell ref="E43:O43"/>
    <mergeCell ref="E44:O44"/>
    <mergeCell ref="A39:D41"/>
    <mergeCell ref="E39:O39"/>
    <mergeCell ref="P39:P41"/>
    <mergeCell ref="E40:O40"/>
    <mergeCell ref="E41:O41"/>
    <mergeCell ref="A45:D45"/>
    <mergeCell ref="E45:O45"/>
    <mergeCell ref="P45:P47"/>
    <mergeCell ref="A46:D47"/>
    <mergeCell ref="E46:O46"/>
    <mergeCell ref="E47:O47"/>
    <mergeCell ref="B58:P58"/>
    <mergeCell ref="A48:O48"/>
    <mergeCell ref="A49:D51"/>
    <mergeCell ref="E49:O49"/>
    <mergeCell ref="P49:P51"/>
    <mergeCell ref="E50:O50"/>
    <mergeCell ref="E51:O51"/>
    <mergeCell ref="A52:D54"/>
    <mergeCell ref="E52:O52"/>
    <mergeCell ref="P52:P54"/>
    <mergeCell ref="E53:O53"/>
    <mergeCell ref="E54:O54"/>
    <mergeCell ref="B59:P59"/>
    <mergeCell ref="B60:P60"/>
    <mergeCell ref="B63:P63"/>
    <mergeCell ref="B64:P64"/>
    <mergeCell ref="B67:P67"/>
  </mergeCells>
  <phoneticPr fontId="3"/>
  <dataValidations count="1">
    <dataValidation imeMode="off" allowBlank="1" showInputMessage="1" showErrorMessage="1" sqref="K12:K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WVS12:WVS13 K65548:K65549 JG65548:JG65549 TC65548:TC65549 ACY65548:ACY65549 AMU65548:AMU65549 AWQ65548:AWQ65549 BGM65548:BGM65549 BQI65548:BQI65549 CAE65548:CAE65549 CKA65548:CKA65549 CTW65548:CTW65549 DDS65548:DDS65549 DNO65548:DNO65549 DXK65548:DXK65549 EHG65548:EHG65549 ERC65548:ERC65549 FAY65548:FAY65549 FKU65548:FKU65549 FUQ65548:FUQ65549 GEM65548:GEM65549 GOI65548:GOI65549 GYE65548:GYE65549 HIA65548:HIA65549 HRW65548:HRW65549 IBS65548:IBS65549 ILO65548:ILO65549 IVK65548:IVK65549 JFG65548:JFG65549 JPC65548:JPC65549 JYY65548:JYY65549 KIU65548:KIU65549 KSQ65548:KSQ65549 LCM65548:LCM65549 LMI65548:LMI65549 LWE65548:LWE65549 MGA65548:MGA65549 MPW65548:MPW65549 MZS65548:MZS65549 NJO65548:NJO65549 NTK65548:NTK65549 ODG65548:ODG65549 ONC65548:ONC65549 OWY65548:OWY65549 PGU65548:PGU65549 PQQ65548:PQQ65549 QAM65548:QAM65549 QKI65548:QKI65549 QUE65548:QUE65549 REA65548:REA65549 RNW65548:RNW65549 RXS65548:RXS65549 SHO65548:SHO65549 SRK65548:SRK65549 TBG65548:TBG65549 TLC65548:TLC65549 TUY65548:TUY65549 UEU65548:UEU65549 UOQ65548:UOQ65549 UYM65548:UYM65549 VII65548:VII65549 VSE65548:VSE65549 WCA65548:WCA65549 WLW65548:WLW65549 WVS65548:WVS65549 K131084:K131085 JG131084:JG131085 TC131084:TC131085 ACY131084:ACY131085 AMU131084:AMU131085 AWQ131084:AWQ131085 BGM131084:BGM131085 BQI131084:BQI131085 CAE131084:CAE131085 CKA131084:CKA131085 CTW131084:CTW131085 DDS131084:DDS131085 DNO131084:DNO131085 DXK131084:DXK131085 EHG131084:EHG131085 ERC131084:ERC131085 FAY131084:FAY131085 FKU131084:FKU131085 FUQ131084:FUQ131085 GEM131084:GEM131085 GOI131084:GOI131085 GYE131084:GYE131085 HIA131084:HIA131085 HRW131084:HRW131085 IBS131084:IBS131085 ILO131084:ILO131085 IVK131084:IVK131085 JFG131084:JFG131085 JPC131084:JPC131085 JYY131084:JYY131085 KIU131084:KIU131085 KSQ131084:KSQ131085 LCM131084:LCM131085 LMI131084:LMI131085 LWE131084:LWE131085 MGA131084:MGA131085 MPW131084:MPW131085 MZS131084:MZS131085 NJO131084:NJO131085 NTK131084:NTK131085 ODG131084:ODG131085 ONC131084:ONC131085 OWY131084:OWY131085 PGU131084:PGU131085 PQQ131084:PQQ131085 QAM131084:QAM131085 QKI131084:QKI131085 QUE131084:QUE131085 REA131084:REA131085 RNW131084:RNW131085 RXS131084:RXS131085 SHO131084:SHO131085 SRK131084:SRK131085 TBG131084:TBG131085 TLC131084:TLC131085 TUY131084:TUY131085 UEU131084:UEU131085 UOQ131084:UOQ131085 UYM131084:UYM131085 VII131084:VII131085 VSE131084:VSE131085 WCA131084:WCA131085 WLW131084:WLW131085 WVS131084:WVS131085 K196620:K196621 JG196620:JG196621 TC196620:TC196621 ACY196620:ACY196621 AMU196620:AMU196621 AWQ196620:AWQ196621 BGM196620:BGM196621 BQI196620:BQI196621 CAE196620:CAE196621 CKA196620:CKA196621 CTW196620:CTW196621 DDS196620:DDS196621 DNO196620:DNO196621 DXK196620:DXK196621 EHG196620:EHG196621 ERC196620:ERC196621 FAY196620:FAY196621 FKU196620:FKU196621 FUQ196620:FUQ196621 GEM196620:GEM196621 GOI196620:GOI196621 GYE196620:GYE196621 HIA196620:HIA196621 HRW196620:HRW196621 IBS196620:IBS196621 ILO196620:ILO196621 IVK196620:IVK196621 JFG196620:JFG196621 JPC196620:JPC196621 JYY196620:JYY196621 KIU196620:KIU196621 KSQ196620:KSQ196621 LCM196620:LCM196621 LMI196620:LMI196621 LWE196620:LWE196621 MGA196620:MGA196621 MPW196620:MPW196621 MZS196620:MZS196621 NJO196620:NJO196621 NTK196620:NTK196621 ODG196620:ODG196621 ONC196620:ONC196621 OWY196620:OWY196621 PGU196620:PGU196621 PQQ196620:PQQ196621 QAM196620:QAM196621 QKI196620:QKI196621 QUE196620:QUE196621 REA196620:REA196621 RNW196620:RNW196621 RXS196620:RXS196621 SHO196620:SHO196621 SRK196620:SRK196621 TBG196620:TBG196621 TLC196620:TLC196621 TUY196620:TUY196621 UEU196620:UEU196621 UOQ196620:UOQ196621 UYM196620:UYM196621 VII196620:VII196621 VSE196620:VSE196621 WCA196620:WCA196621 WLW196620:WLW196621 WVS196620:WVS196621 K262156:K262157 JG262156:JG262157 TC262156:TC262157 ACY262156:ACY262157 AMU262156:AMU262157 AWQ262156:AWQ262157 BGM262156:BGM262157 BQI262156:BQI262157 CAE262156:CAE262157 CKA262156:CKA262157 CTW262156:CTW262157 DDS262156:DDS262157 DNO262156:DNO262157 DXK262156:DXK262157 EHG262156:EHG262157 ERC262156:ERC262157 FAY262156:FAY262157 FKU262156:FKU262157 FUQ262156:FUQ262157 GEM262156:GEM262157 GOI262156:GOI262157 GYE262156:GYE262157 HIA262156:HIA262157 HRW262156:HRW262157 IBS262156:IBS262157 ILO262156:ILO262157 IVK262156:IVK262157 JFG262156:JFG262157 JPC262156:JPC262157 JYY262156:JYY262157 KIU262156:KIU262157 KSQ262156:KSQ262157 LCM262156:LCM262157 LMI262156:LMI262157 LWE262156:LWE262157 MGA262156:MGA262157 MPW262156:MPW262157 MZS262156:MZS262157 NJO262156:NJO262157 NTK262156:NTK262157 ODG262156:ODG262157 ONC262156:ONC262157 OWY262156:OWY262157 PGU262156:PGU262157 PQQ262156:PQQ262157 QAM262156:QAM262157 QKI262156:QKI262157 QUE262156:QUE262157 REA262156:REA262157 RNW262156:RNW262157 RXS262156:RXS262157 SHO262156:SHO262157 SRK262156:SRK262157 TBG262156:TBG262157 TLC262156:TLC262157 TUY262156:TUY262157 UEU262156:UEU262157 UOQ262156:UOQ262157 UYM262156:UYM262157 VII262156:VII262157 VSE262156:VSE262157 WCA262156:WCA262157 WLW262156:WLW262157 WVS262156:WVS262157 K327692:K327693 JG327692:JG327693 TC327692:TC327693 ACY327692:ACY327693 AMU327692:AMU327693 AWQ327692:AWQ327693 BGM327692:BGM327693 BQI327692:BQI327693 CAE327692:CAE327693 CKA327692:CKA327693 CTW327692:CTW327693 DDS327692:DDS327693 DNO327692:DNO327693 DXK327692:DXK327693 EHG327692:EHG327693 ERC327692:ERC327693 FAY327692:FAY327693 FKU327692:FKU327693 FUQ327692:FUQ327693 GEM327692:GEM327693 GOI327692:GOI327693 GYE327692:GYE327693 HIA327692:HIA327693 HRW327692:HRW327693 IBS327692:IBS327693 ILO327692:ILO327693 IVK327692:IVK327693 JFG327692:JFG327693 JPC327692:JPC327693 JYY327692:JYY327693 KIU327692:KIU327693 KSQ327692:KSQ327693 LCM327692:LCM327693 LMI327692:LMI327693 LWE327692:LWE327693 MGA327692:MGA327693 MPW327692:MPW327693 MZS327692:MZS327693 NJO327692:NJO327693 NTK327692:NTK327693 ODG327692:ODG327693 ONC327692:ONC327693 OWY327692:OWY327693 PGU327692:PGU327693 PQQ327692:PQQ327693 QAM327692:QAM327693 QKI327692:QKI327693 QUE327692:QUE327693 REA327692:REA327693 RNW327692:RNW327693 RXS327692:RXS327693 SHO327692:SHO327693 SRK327692:SRK327693 TBG327692:TBG327693 TLC327692:TLC327693 TUY327692:TUY327693 UEU327692:UEU327693 UOQ327692:UOQ327693 UYM327692:UYM327693 VII327692:VII327693 VSE327692:VSE327693 WCA327692:WCA327693 WLW327692:WLW327693 WVS327692:WVS327693 K393228:K393229 JG393228:JG393229 TC393228:TC393229 ACY393228:ACY393229 AMU393228:AMU393229 AWQ393228:AWQ393229 BGM393228:BGM393229 BQI393228:BQI393229 CAE393228:CAE393229 CKA393228:CKA393229 CTW393228:CTW393229 DDS393228:DDS393229 DNO393228:DNO393229 DXK393228:DXK393229 EHG393228:EHG393229 ERC393228:ERC393229 FAY393228:FAY393229 FKU393228:FKU393229 FUQ393228:FUQ393229 GEM393228:GEM393229 GOI393228:GOI393229 GYE393228:GYE393229 HIA393228:HIA393229 HRW393228:HRW393229 IBS393228:IBS393229 ILO393228:ILO393229 IVK393228:IVK393229 JFG393228:JFG393229 JPC393228:JPC393229 JYY393228:JYY393229 KIU393228:KIU393229 KSQ393228:KSQ393229 LCM393228:LCM393229 LMI393228:LMI393229 LWE393228:LWE393229 MGA393228:MGA393229 MPW393228:MPW393229 MZS393228:MZS393229 NJO393228:NJO393229 NTK393228:NTK393229 ODG393228:ODG393229 ONC393228:ONC393229 OWY393228:OWY393229 PGU393228:PGU393229 PQQ393228:PQQ393229 QAM393228:QAM393229 QKI393228:QKI393229 QUE393228:QUE393229 REA393228:REA393229 RNW393228:RNW393229 RXS393228:RXS393229 SHO393228:SHO393229 SRK393228:SRK393229 TBG393228:TBG393229 TLC393228:TLC393229 TUY393228:TUY393229 UEU393228:UEU393229 UOQ393228:UOQ393229 UYM393228:UYM393229 VII393228:VII393229 VSE393228:VSE393229 WCA393228:WCA393229 WLW393228:WLW393229 WVS393228:WVS393229 K458764:K458765 JG458764:JG458765 TC458764:TC458765 ACY458764:ACY458765 AMU458764:AMU458765 AWQ458764:AWQ458765 BGM458764:BGM458765 BQI458764:BQI458765 CAE458764:CAE458765 CKA458764:CKA458765 CTW458764:CTW458765 DDS458764:DDS458765 DNO458764:DNO458765 DXK458764:DXK458765 EHG458764:EHG458765 ERC458764:ERC458765 FAY458764:FAY458765 FKU458764:FKU458765 FUQ458764:FUQ458765 GEM458764:GEM458765 GOI458764:GOI458765 GYE458764:GYE458765 HIA458764:HIA458765 HRW458764:HRW458765 IBS458764:IBS458765 ILO458764:ILO458765 IVK458764:IVK458765 JFG458764:JFG458765 JPC458764:JPC458765 JYY458764:JYY458765 KIU458764:KIU458765 KSQ458764:KSQ458765 LCM458764:LCM458765 LMI458764:LMI458765 LWE458764:LWE458765 MGA458764:MGA458765 MPW458764:MPW458765 MZS458764:MZS458765 NJO458764:NJO458765 NTK458764:NTK458765 ODG458764:ODG458765 ONC458764:ONC458765 OWY458764:OWY458765 PGU458764:PGU458765 PQQ458764:PQQ458765 QAM458764:QAM458765 QKI458764:QKI458765 QUE458764:QUE458765 REA458764:REA458765 RNW458764:RNW458765 RXS458764:RXS458765 SHO458764:SHO458765 SRK458764:SRK458765 TBG458764:TBG458765 TLC458764:TLC458765 TUY458764:TUY458765 UEU458764:UEU458765 UOQ458764:UOQ458765 UYM458764:UYM458765 VII458764:VII458765 VSE458764:VSE458765 WCA458764:WCA458765 WLW458764:WLW458765 WVS458764:WVS458765 K524300:K524301 JG524300:JG524301 TC524300:TC524301 ACY524300:ACY524301 AMU524300:AMU524301 AWQ524300:AWQ524301 BGM524300:BGM524301 BQI524300:BQI524301 CAE524300:CAE524301 CKA524300:CKA524301 CTW524300:CTW524301 DDS524300:DDS524301 DNO524300:DNO524301 DXK524300:DXK524301 EHG524300:EHG524301 ERC524300:ERC524301 FAY524300:FAY524301 FKU524300:FKU524301 FUQ524300:FUQ524301 GEM524300:GEM524301 GOI524300:GOI524301 GYE524300:GYE524301 HIA524300:HIA524301 HRW524300:HRW524301 IBS524300:IBS524301 ILO524300:ILO524301 IVK524300:IVK524301 JFG524300:JFG524301 JPC524300:JPC524301 JYY524300:JYY524301 KIU524300:KIU524301 KSQ524300:KSQ524301 LCM524300:LCM524301 LMI524300:LMI524301 LWE524300:LWE524301 MGA524300:MGA524301 MPW524300:MPW524301 MZS524300:MZS524301 NJO524300:NJO524301 NTK524300:NTK524301 ODG524300:ODG524301 ONC524300:ONC524301 OWY524300:OWY524301 PGU524300:PGU524301 PQQ524300:PQQ524301 QAM524300:QAM524301 QKI524300:QKI524301 QUE524300:QUE524301 REA524300:REA524301 RNW524300:RNW524301 RXS524300:RXS524301 SHO524300:SHO524301 SRK524300:SRK524301 TBG524300:TBG524301 TLC524300:TLC524301 TUY524300:TUY524301 UEU524300:UEU524301 UOQ524300:UOQ524301 UYM524300:UYM524301 VII524300:VII524301 VSE524300:VSE524301 WCA524300:WCA524301 WLW524300:WLW524301 WVS524300:WVS524301 K589836:K589837 JG589836:JG589837 TC589836:TC589837 ACY589836:ACY589837 AMU589836:AMU589837 AWQ589836:AWQ589837 BGM589836:BGM589837 BQI589836:BQI589837 CAE589836:CAE589837 CKA589836:CKA589837 CTW589836:CTW589837 DDS589836:DDS589837 DNO589836:DNO589837 DXK589836:DXK589837 EHG589836:EHG589837 ERC589836:ERC589837 FAY589836:FAY589837 FKU589836:FKU589837 FUQ589836:FUQ589837 GEM589836:GEM589837 GOI589836:GOI589837 GYE589836:GYE589837 HIA589836:HIA589837 HRW589836:HRW589837 IBS589836:IBS589837 ILO589836:ILO589837 IVK589836:IVK589837 JFG589836:JFG589837 JPC589836:JPC589837 JYY589836:JYY589837 KIU589836:KIU589837 KSQ589836:KSQ589837 LCM589836:LCM589837 LMI589836:LMI589837 LWE589836:LWE589837 MGA589836:MGA589837 MPW589836:MPW589837 MZS589836:MZS589837 NJO589836:NJO589837 NTK589836:NTK589837 ODG589836:ODG589837 ONC589836:ONC589837 OWY589836:OWY589837 PGU589836:PGU589837 PQQ589836:PQQ589837 QAM589836:QAM589837 QKI589836:QKI589837 QUE589836:QUE589837 REA589836:REA589837 RNW589836:RNW589837 RXS589836:RXS589837 SHO589836:SHO589837 SRK589836:SRK589837 TBG589836:TBG589837 TLC589836:TLC589837 TUY589836:TUY589837 UEU589836:UEU589837 UOQ589836:UOQ589837 UYM589836:UYM589837 VII589836:VII589837 VSE589836:VSE589837 WCA589836:WCA589837 WLW589836:WLW589837 WVS589836:WVS589837 K655372:K655373 JG655372:JG655373 TC655372:TC655373 ACY655372:ACY655373 AMU655372:AMU655373 AWQ655372:AWQ655373 BGM655372:BGM655373 BQI655372:BQI655373 CAE655372:CAE655373 CKA655372:CKA655373 CTW655372:CTW655373 DDS655372:DDS655373 DNO655372:DNO655373 DXK655372:DXK655373 EHG655372:EHG655373 ERC655372:ERC655373 FAY655372:FAY655373 FKU655372:FKU655373 FUQ655372:FUQ655373 GEM655372:GEM655373 GOI655372:GOI655373 GYE655372:GYE655373 HIA655372:HIA655373 HRW655372:HRW655373 IBS655372:IBS655373 ILO655372:ILO655373 IVK655372:IVK655373 JFG655372:JFG655373 JPC655372:JPC655373 JYY655372:JYY655373 KIU655372:KIU655373 KSQ655372:KSQ655373 LCM655372:LCM655373 LMI655372:LMI655373 LWE655372:LWE655373 MGA655372:MGA655373 MPW655372:MPW655373 MZS655372:MZS655373 NJO655372:NJO655373 NTK655372:NTK655373 ODG655372:ODG655373 ONC655372:ONC655373 OWY655372:OWY655373 PGU655372:PGU655373 PQQ655372:PQQ655373 QAM655372:QAM655373 QKI655372:QKI655373 QUE655372:QUE655373 REA655372:REA655373 RNW655372:RNW655373 RXS655372:RXS655373 SHO655372:SHO655373 SRK655372:SRK655373 TBG655372:TBG655373 TLC655372:TLC655373 TUY655372:TUY655373 UEU655372:UEU655373 UOQ655372:UOQ655373 UYM655372:UYM655373 VII655372:VII655373 VSE655372:VSE655373 WCA655372:WCA655373 WLW655372:WLW655373 WVS655372:WVS655373 K720908:K720909 JG720908:JG720909 TC720908:TC720909 ACY720908:ACY720909 AMU720908:AMU720909 AWQ720908:AWQ720909 BGM720908:BGM720909 BQI720908:BQI720909 CAE720908:CAE720909 CKA720908:CKA720909 CTW720908:CTW720909 DDS720908:DDS720909 DNO720908:DNO720909 DXK720908:DXK720909 EHG720908:EHG720909 ERC720908:ERC720909 FAY720908:FAY720909 FKU720908:FKU720909 FUQ720908:FUQ720909 GEM720908:GEM720909 GOI720908:GOI720909 GYE720908:GYE720909 HIA720908:HIA720909 HRW720908:HRW720909 IBS720908:IBS720909 ILO720908:ILO720909 IVK720908:IVK720909 JFG720908:JFG720909 JPC720908:JPC720909 JYY720908:JYY720909 KIU720908:KIU720909 KSQ720908:KSQ720909 LCM720908:LCM720909 LMI720908:LMI720909 LWE720908:LWE720909 MGA720908:MGA720909 MPW720908:MPW720909 MZS720908:MZS720909 NJO720908:NJO720909 NTK720908:NTK720909 ODG720908:ODG720909 ONC720908:ONC720909 OWY720908:OWY720909 PGU720908:PGU720909 PQQ720908:PQQ720909 QAM720908:QAM720909 QKI720908:QKI720909 QUE720908:QUE720909 REA720908:REA720909 RNW720908:RNW720909 RXS720908:RXS720909 SHO720908:SHO720909 SRK720908:SRK720909 TBG720908:TBG720909 TLC720908:TLC720909 TUY720908:TUY720909 UEU720908:UEU720909 UOQ720908:UOQ720909 UYM720908:UYM720909 VII720908:VII720909 VSE720908:VSE720909 WCA720908:WCA720909 WLW720908:WLW720909 WVS720908:WVS720909 K786444:K786445 JG786444:JG786445 TC786444:TC786445 ACY786444:ACY786445 AMU786444:AMU786445 AWQ786444:AWQ786445 BGM786444:BGM786445 BQI786444:BQI786445 CAE786444:CAE786445 CKA786444:CKA786445 CTW786444:CTW786445 DDS786444:DDS786445 DNO786444:DNO786445 DXK786444:DXK786445 EHG786444:EHG786445 ERC786444:ERC786445 FAY786444:FAY786445 FKU786444:FKU786445 FUQ786444:FUQ786445 GEM786444:GEM786445 GOI786444:GOI786445 GYE786444:GYE786445 HIA786444:HIA786445 HRW786444:HRW786445 IBS786444:IBS786445 ILO786444:ILO786445 IVK786444:IVK786445 JFG786444:JFG786445 JPC786444:JPC786445 JYY786444:JYY786445 KIU786444:KIU786445 KSQ786444:KSQ786445 LCM786444:LCM786445 LMI786444:LMI786445 LWE786444:LWE786445 MGA786444:MGA786445 MPW786444:MPW786445 MZS786444:MZS786445 NJO786444:NJO786445 NTK786444:NTK786445 ODG786444:ODG786445 ONC786444:ONC786445 OWY786444:OWY786445 PGU786444:PGU786445 PQQ786444:PQQ786445 QAM786444:QAM786445 QKI786444:QKI786445 QUE786444:QUE786445 REA786444:REA786445 RNW786444:RNW786445 RXS786444:RXS786445 SHO786444:SHO786445 SRK786444:SRK786445 TBG786444:TBG786445 TLC786444:TLC786445 TUY786444:TUY786445 UEU786444:UEU786445 UOQ786444:UOQ786445 UYM786444:UYM786445 VII786444:VII786445 VSE786444:VSE786445 WCA786444:WCA786445 WLW786444:WLW786445 WVS786444:WVS786445 K851980:K851981 JG851980:JG851981 TC851980:TC851981 ACY851980:ACY851981 AMU851980:AMU851981 AWQ851980:AWQ851981 BGM851980:BGM851981 BQI851980:BQI851981 CAE851980:CAE851981 CKA851980:CKA851981 CTW851980:CTW851981 DDS851980:DDS851981 DNO851980:DNO851981 DXK851980:DXK851981 EHG851980:EHG851981 ERC851980:ERC851981 FAY851980:FAY851981 FKU851980:FKU851981 FUQ851980:FUQ851981 GEM851980:GEM851981 GOI851980:GOI851981 GYE851980:GYE851981 HIA851980:HIA851981 HRW851980:HRW851981 IBS851980:IBS851981 ILO851980:ILO851981 IVK851980:IVK851981 JFG851980:JFG851981 JPC851980:JPC851981 JYY851980:JYY851981 KIU851980:KIU851981 KSQ851980:KSQ851981 LCM851980:LCM851981 LMI851980:LMI851981 LWE851980:LWE851981 MGA851980:MGA851981 MPW851980:MPW851981 MZS851980:MZS851981 NJO851980:NJO851981 NTK851980:NTK851981 ODG851980:ODG851981 ONC851980:ONC851981 OWY851980:OWY851981 PGU851980:PGU851981 PQQ851980:PQQ851981 QAM851980:QAM851981 QKI851980:QKI851981 QUE851980:QUE851981 REA851980:REA851981 RNW851980:RNW851981 RXS851980:RXS851981 SHO851980:SHO851981 SRK851980:SRK851981 TBG851980:TBG851981 TLC851980:TLC851981 TUY851980:TUY851981 UEU851980:UEU851981 UOQ851980:UOQ851981 UYM851980:UYM851981 VII851980:VII851981 VSE851980:VSE851981 WCA851980:WCA851981 WLW851980:WLW851981 WVS851980:WVS851981 K917516:K917517 JG917516:JG917517 TC917516:TC917517 ACY917516:ACY917517 AMU917516:AMU917517 AWQ917516:AWQ917517 BGM917516:BGM917517 BQI917516:BQI917517 CAE917516:CAE917517 CKA917516:CKA917517 CTW917516:CTW917517 DDS917516:DDS917517 DNO917516:DNO917517 DXK917516:DXK917517 EHG917516:EHG917517 ERC917516:ERC917517 FAY917516:FAY917517 FKU917516:FKU917517 FUQ917516:FUQ917517 GEM917516:GEM917517 GOI917516:GOI917517 GYE917516:GYE917517 HIA917516:HIA917517 HRW917516:HRW917517 IBS917516:IBS917517 ILO917516:ILO917517 IVK917516:IVK917517 JFG917516:JFG917517 JPC917516:JPC917517 JYY917516:JYY917517 KIU917516:KIU917517 KSQ917516:KSQ917517 LCM917516:LCM917517 LMI917516:LMI917517 LWE917516:LWE917517 MGA917516:MGA917517 MPW917516:MPW917517 MZS917516:MZS917517 NJO917516:NJO917517 NTK917516:NTK917517 ODG917516:ODG917517 ONC917516:ONC917517 OWY917516:OWY917517 PGU917516:PGU917517 PQQ917516:PQQ917517 QAM917516:QAM917517 QKI917516:QKI917517 QUE917516:QUE917517 REA917516:REA917517 RNW917516:RNW917517 RXS917516:RXS917517 SHO917516:SHO917517 SRK917516:SRK917517 TBG917516:TBG917517 TLC917516:TLC917517 TUY917516:TUY917517 UEU917516:UEU917517 UOQ917516:UOQ917517 UYM917516:UYM917517 VII917516:VII917517 VSE917516:VSE917517 WCA917516:WCA917517 WLW917516:WLW917517 WVS917516:WVS917517 K983052:K983053 JG983052:JG983053 TC983052:TC983053 ACY983052:ACY983053 AMU983052:AMU983053 AWQ983052:AWQ983053 BGM983052:BGM983053 BQI983052:BQI983053 CAE983052:CAE983053 CKA983052:CKA983053 CTW983052:CTW983053 DDS983052:DDS983053 DNO983052:DNO983053 DXK983052:DXK983053 EHG983052:EHG983053 ERC983052:ERC983053 FAY983052:FAY983053 FKU983052:FKU983053 FUQ983052:FUQ983053 GEM983052:GEM983053 GOI983052:GOI983053 GYE983052:GYE983053 HIA983052:HIA983053 HRW983052:HRW983053 IBS983052:IBS983053 ILO983052:ILO983053 IVK983052:IVK983053 JFG983052:JFG983053 JPC983052:JPC983053 JYY983052:JYY983053 KIU983052:KIU983053 KSQ983052:KSQ983053 LCM983052:LCM983053 LMI983052:LMI983053 LWE983052:LWE983053 MGA983052:MGA983053 MPW983052:MPW983053 MZS983052:MZS983053 NJO983052:NJO983053 NTK983052:NTK983053 ODG983052:ODG983053 ONC983052:ONC983053 OWY983052:OWY983053 PGU983052:PGU983053 PQQ983052:PQQ983053 QAM983052:QAM983053 QKI983052:QKI983053 QUE983052:QUE983053 REA983052:REA983053 RNW983052:RNW983053 RXS983052:RXS983053 SHO983052:SHO983053 SRK983052:SRK983053 TBG983052:TBG983053 TLC983052:TLC983053 TUY983052:TUY983053 UEU983052:UEU983053 UOQ983052:UOQ983053 UYM983052:UYM983053 VII983052:VII983053 VSE983052:VSE983053 WCA983052:WCA983053 WLW983052:WLW983053 WVS983052:WVS983053" xr:uid="{00000000-0002-0000-0000-000000000000}"/>
  </dataValidations>
  <printOptions horizontalCentered="1" verticalCentered="1"/>
  <pageMargins left="0" right="0" top="0.74803149606299213" bottom="0"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zoomScaleNormal="100" workbookViewId="0">
      <selection activeCell="A2" sqref="A2"/>
    </sheetView>
  </sheetViews>
  <sheetFormatPr defaultRowHeight="13.2"/>
  <cols>
    <col min="1" max="1" width="4.109375" style="1" customWidth="1"/>
    <col min="2" max="4" width="6.6640625" style="1" customWidth="1"/>
    <col min="5" max="9" width="7.5546875" style="1" customWidth="1"/>
    <col min="10" max="13" width="5.88671875" style="1" customWidth="1"/>
    <col min="14" max="14" width="16.5546875" style="1" customWidth="1"/>
    <col min="15" max="15" width="13.44140625" style="1" customWidth="1"/>
    <col min="16" max="256" width="9.109375" style="1"/>
    <col min="257" max="257" width="4.109375" style="1" customWidth="1"/>
    <col min="258" max="260" width="6.6640625" style="1" customWidth="1"/>
    <col min="261" max="265" width="7.5546875" style="1" customWidth="1"/>
    <col min="266" max="269" width="5.88671875" style="1" customWidth="1"/>
    <col min="270" max="270" width="16.5546875" style="1" customWidth="1"/>
    <col min="271" max="271" width="13.44140625" style="1" customWidth="1"/>
    <col min="272" max="512" width="9.109375" style="1"/>
    <col min="513" max="513" width="4.109375" style="1" customWidth="1"/>
    <col min="514" max="516" width="6.6640625" style="1" customWidth="1"/>
    <col min="517" max="521" width="7.5546875" style="1" customWidth="1"/>
    <col min="522" max="525" width="5.88671875" style="1" customWidth="1"/>
    <col min="526" max="526" width="16.5546875" style="1" customWidth="1"/>
    <col min="527" max="527" width="13.44140625" style="1" customWidth="1"/>
    <col min="528" max="768" width="9.109375" style="1"/>
    <col min="769" max="769" width="4.109375" style="1" customWidth="1"/>
    <col min="770" max="772" width="6.6640625" style="1" customWidth="1"/>
    <col min="773" max="777" width="7.5546875" style="1" customWidth="1"/>
    <col min="778" max="781" width="5.88671875" style="1" customWidth="1"/>
    <col min="782" max="782" width="16.5546875" style="1" customWidth="1"/>
    <col min="783" max="783" width="13.44140625" style="1" customWidth="1"/>
    <col min="784" max="1024" width="9.109375" style="1"/>
    <col min="1025" max="1025" width="4.109375" style="1" customWidth="1"/>
    <col min="1026" max="1028" width="6.6640625" style="1" customWidth="1"/>
    <col min="1029" max="1033" width="7.5546875" style="1" customWidth="1"/>
    <col min="1034" max="1037" width="5.88671875" style="1" customWidth="1"/>
    <col min="1038" max="1038" width="16.5546875" style="1" customWidth="1"/>
    <col min="1039" max="1039" width="13.44140625" style="1" customWidth="1"/>
    <col min="1040" max="1280" width="9.109375" style="1"/>
    <col min="1281" max="1281" width="4.109375" style="1" customWidth="1"/>
    <col min="1282" max="1284" width="6.6640625" style="1" customWidth="1"/>
    <col min="1285" max="1289" width="7.5546875" style="1" customWidth="1"/>
    <col min="1290" max="1293" width="5.88671875" style="1" customWidth="1"/>
    <col min="1294" max="1294" width="16.5546875" style="1" customWidth="1"/>
    <col min="1295" max="1295" width="13.44140625" style="1" customWidth="1"/>
    <col min="1296" max="1536" width="9.109375" style="1"/>
    <col min="1537" max="1537" width="4.109375" style="1" customWidth="1"/>
    <col min="1538" max="1540" width="6.6640625" style="1" customWidth="1"/>
    <col min="1541" max="1545" width="7.5546875" style="1" customWidth="1"/>
    <col min="1546" max="1549" width="5.88671875" style="1" customWidth="1"/>
    <col min="1550" max="1550" width="16.5546875" style="1" customWidth="1"/>
    <col min="1551" max="1551" width="13.44140625" style="1" customWidth="1"/>
    <col min="1552" max="1792" width="9.109375" style="1"/>
    <col min="1793" max="1793" width="4.109375" style="1" customWidth="1"/>
    <col min="1794" max="1796" width="6.6640625" style="1" customWidth="1"/>
    <col min="1797" max="1801" width="7.5546875" style="1" customWidth="1"/>
    <col min="1802" max="1805" width="5.88671875" style="1" customWidth="1"/>
    <col min="1806" max="1806" width="16.5546875" style="1" customWidth="1"/>
    <col min="1807" max="1807" width="13.44140625" style="1" customWidth="1"/>
    <col min="1808" max="2048" width="9.109375" style="1"/>
    <col min="2049" max="2049" width="4.109375" style="1" customWidth="1"/>
    <col min="2050" max="2052" width="6.6640625" style="1" customWidth="1"/>
    <col min="2053" max="2057" width="7.5546875" style="1" customWidth="1"/>
    <col min="2058" max="2061" width="5.88671875" style="1" customWidth="1"/>
    <col min="2062" max="2062" width="16.5546875" style="1" customWidth="1"/>
    <col min="2063" max="2063" width="13.44140625" style="1" customWidth="1"/>
    <col min="2064" max="2304" width="9.109375" style="1"/>
    <col min="2305" max="2305" width="4.109375" style="1" customWidth="1"/>
    <col min="2306" max="2308" width="6.6640625" style="1" customWidth="1"/>
    <col min="2309" max="2313" width="7.5546875" style="1" customWidth="1"/>
    <col min="2314" max="2317" width="5.88671875" style="1" customWidth="1"/>
    <col min="2318" max="2318" width="16.5546875" style="1" customWidth="1"/>
    <col min="2319" max="2319" width="13.44140625" style="1" customWidth="1"/>
    <col min="2320" max="2560" width="9.109375" style="1"/>
    <col min="2561" max="2561" width="4.109375" style="1" customWidth="1"/>
    <col min="2562" max="2564" width="6.6640625" style="1" customWidth="1"/>
    <col min="2565" max="2569" width="7.5546875" style="1" customWidth="1"/>
    <col min="2570" max="2573" width="5.88671875" style="1" customWidth="1"/>
    <col min="2574" max="2574" width="16.5546875" style="1" customWidth="1"/>
    <col min="2575" max="2575" width="13.44140625" style="1" customWidth="1"/>
    <col min="2576" max="2816" width="9.109375" style="1"/>
    <col min="2817" max="2817" width="4.109375" style="1" customWidth="1"/>
    <col min="2818" max="2820" width="6.6640625" style="1" customWidth="1"/>
    <col min="2821" max="2825" width="7.5546875" style="1" customWidth="1"/>
    <col min="2826" max="2829" width="5.88671875" style="1" customWidth="1"/>
    <col min="2830" max="2830" width="16.5546875" style="1" customWidth="1"/>
    <col min="2831" max="2831" width="13.44140625" style="1" customWidth="1"/>
    <col min="2832" max="3072" width="9.109375" style="1"/>
    <col min="3073" max="3073" width="4.109375" style="1" customWidth="1"/>
    <col min="3074" max="3076" width="6.6640625" style="1" customWidth="1"/>
    <col min="3077" max="3081" width="7.5546875" style="1" customWidth="1"/>
    <col min="3082" max="3085" width="5.88671875" style="1" customWidth="1"/>
    <col min="3086" max="3086" width="16.5546875" style="1" customWidth="1"/>
    <col min="3087" max="3087" width="13.44140625" style="1" customWidth="1"/>
    <col min="3088" max="3328" width="9.109375" style="1"/>
    <col min="3329" max="3329" width="4.109375" style="1" customWidth="1"/>
    <col min="3330" max="3332" width="6.6640625" style="1" customWidth="1"/>
    <col min="3333" max="3337" width="7.5546875" style="1" customWidth="1"/>
    <col min="3338" max="3341" width="5.88671875" style="1" customWidth="1"/>
    <col min="3342" max="3342" width="16.5546875" style="1" customWidth="1"/>
    <col min="3343" max="3343" width="13.44140625" style="1" customWidth="1"/>
    <col min="3344" max="3584" width="9.109375" style="1"/>
    <col min="3585" max="3585" width="4.109375" style="1" customWidth="1"/>
    <col min="3586" max="3588" width="6.6640625" style="1" customWidth="1"/>
    <col min="3589" max="3593" width="7.5546875" style="1" customWidth="1"/>
    <col min="3594" max="3597" width="5.88671875" style="1" customWidth="1"/>
    <col min="3598" max="3598" width="16.5546875" style="1" customWidth="1"/>
    <col min="3599" max="3599" width="13.44140625" style="1" customWidth="1"/>
    <col min="3600" max="3840" width="9.109375" style="1"/>
    <col min="3841" max="3841" width="4.109375" style="1" customWidth="1"/>
    <col min="3842" max="3844" width="6.6640625" style="1" customWidth="1"/>
    <col min="3845" max="3849" width="7.5546875" style="1" customWidth="1"/>
    <col min="3850" max="3853" width="5.88671875" style="1" customWidth="1"/>
    <col min="3854" max="3854" width="16.5546875" style="1" customWidth="1"/>
    <col min="3855" max="3855" width="13.44140625" style="1" customWidth="1"/>
    <col min="3856" max="4096" width="9.109375" style="1"/>
    <col min="4097" max="4097" width="4.109375" style="1" customWidth="1"/>
    <col min="4098" max="4100" width="6.6640625" style="1" customWidth="1"/>
    <col min="4101" max="4105" width="7.5546875" style="1" customWidth="1"/>
    <col min="4106" max="4109" width="5.88671875" style="1" customWidth="1"/>
    <col min="4110" max="4110" width="16.5546875" style="1" customWidth="1"/>
    <col min="4111" max="4111" width="13.44140625" style="1" customWidth="1"/>
    <col min="4112" max="4352" width="9.109375" style="1"/>
    <col min="4353" max="4353" width="4.109375" style="1" customWidth="1"/>
    <col min="4354" max="4356" width="6.6640625" style="1" customWidth="1"/>
    <col min="4357" max="4361" width="7.5546875" style="1" customWidth="1"/>
    <col min="4362" max="4365" width="5.88671875" style="1" customWidth="1"/>
    <col min="4366" max="4366" width="16.5546875" style="1" customWidth="1"/>
    <col min="4367" max="4367" width="13.44140625" style="1" customWidth="1"/>
    <col min="4368" max="4608" width="9.109375" style="1"/>
    <col min="4609" max="4609" width="4.109375" style="1" customWidth="1"/>
    <col min="4610" max="4612" width="6.6640625" style="1" customWidth="1"/>
    <col min="4613" max="4617" width="7.5546875" style="1" customWidth="1"/>
    <col min="4618" max="4621" width="5.88671875" style="1" customWidth="1"/>
    <col min="4622" max="4622" width="16.5546875" style="1" customWidth="1"/>
    <col min="4623" max="4623" width="13.44140625" style="1" customWidth="1"/>
    <col min="4624" max="4864" width="9.109375" style="1"/>
    <col min="4865" max="4865" width="4.109375" style="1" customWidth="1"/>
    <col min="4866" max="4868" width="6.6640625" style="1" customWidth="1"/>
    <col min="4869" max="4873" width="7.5546875" style="1" customWidth="1"/>
    <col min="4874" max="4877" width="5.88671875" style="1" customWidth="1"/>
    <col min="4878" max="4878" width="16.5546875" style="1" customWidth="1"/>
    <col min="4879" max="4879" width="13.44140625" style="1" customWidth="1"/>
    <col min="4880" max="5120" width="9.109375" style="1"/>
    <col min="5121" max="5121" width="4.109375" style="1" customWidth="1"/>
    <col min="5122" max="5124" width="6.6640625" style="1" customWidth="1"/>
    <col min="5125" max="5129" width="7.5546875" style="1" customWidth="1"/>
    <col min="5130" max="5133" width="5.88671875" style="1" customWidth="1"/>
    <col min="5134" max="5134" width="16.5546875" style="1" customWidth="1"/>
    <col min="5135" max="5135" width="13.44140625" style="1" customWidth="1"/>
    <col min="5136" max="5376" width="9.109375" style="1"/>
    <col min="5377" max="5377" width="4.109375" style="1" customWidth="1"/>
    <col min="5378" max="5380" width="6.6640625" style="1" customWidth="1"/>
    <col min="5381" max="5385" width="7.5546875" style="1" customWidth="1"/>
    <col min="5386" max="5389" width="5.88671875" style="1" customWidth="1"/>
    <col min="5390" max="5390" width="16.5546875" style="1" customWidth="1"/>
    <col min="5391" max="5391" width="13.44140625" style="1" customWidth="1"/>
    <col min="5392" max="5632" width="9.109375" style="1"/>
    <col min="5633" max="5633" width="4.109375" style="1" customWidth="1"/>
    <col min="5634" max="5636" width="6.6640625" style="1" customWidth="1"/>
    <col min="5637" max="5641" width="7.5546875" style="1" customWidth="1"/>
    <col min="5642" max="5645" width="5.88671875" style="1" customWidth="1"/>
    <col min="5646" max="5646" width="16.5546875" style="1" customWidth="1"/>
    <col min="5647" max="5647" width="13.44140625" style="1" customWidth="1"/>
    <col min="5648" max="5888" width="9.109375" style="1"/>
    <col min="5889" max="5889" width="4.109375" style="1" customWidth="1"/>
    <col min="5890" max="5892" width="6.6640625" style="1" customWidth="1"/>
    <col min="5893" max="5897" width="7.5546875" style="1" customWidth="1"/>
    <col min="5898" max="5901" width="5.88671875" style="1" customWidth="1"/>
    <col min="5902" max="5902" width="16.5546875" style="1" customWidth="1"/>
    <col min="5903" max="5903" width="13.44140625" style="1" customWidth="1"/>
    <col min="5904" max="6144" width="9.109375" style="1"/>
    <col min="6145" max="6145" width="4.109375" style="1" customWidth="1"/>
    <col min="6146" max="6148" width="6.6640625" style="1" customWidth="1"/>
    <col min="6149" max="6153" width="7.5546875" style="1" customWidth="1"/>
    <col min="6154" max="6157" width="5.88671875" style="1" customWidth="1"/>
    <col min="6158" max="6158" width="16.5546875" style="1" customWidth="1"/>
    <col min="6159" max="6159" width="13.44140625" style="1" customWidth="1"/>
    <col min="6160" max="6400" width="9.109375" style="1"/>
    <col min="6401" max="6401" width="4.109375" style="1" customWidth="1"/>
    <col min="6402" max="6404" width="6.6640625" style="1" customWidth="1"/>
    <col min="6405" max="6409" width="7.5546875" style="1" customWidth="1"/>
    <col min="6410" max="6413" width="5.88671875" style="1" customWidth="1"/>
    <col min="6414" max="6414" width="16.5546875" style="1" customWidth="1"/>
    <col min="6415" max="6415" width="13.44140625" style="1" customWidth="1"/>
    <col min="6416" max="6656" width="9.109375" style="1"/>
    <col min="6657" max="6657" width="4.109375" style="1" customWidth="1"/>
    <col min="6658" max="6660" width="6.6640625" style="1" customWidth="1"/>
    <col min="6661" max="6665" width="7.5546875" style="1" customWidth="1"/>
    <col min="6666" max="6669" width="5.88671875" style="1" customWidth="1"/>
    <col min="6670" max="6670" width="16.5546875" style="1" customWidth="1"/>
    <col min="6671" max="6671" width="13.44140625" style="1" customWidth="1"/>
    <col min="6672" max="6912" width="9.109375" style="1"/>
    <col min="6913" max="6913" width="4.109375" style="1" customWidth="1"/>
    <col min="6914" max="6916" width="6.6640625" style="1" customWidth="1"/>
    <col min="6917" max="6921" width="7.5546875" style="1" customWidth="1"/>
    <col min="6922" max="6925" width="5.88671875" style="1" customWidth="1"/>
    <col min="6926" max="6926" width="16.5546875" style="1" customWidth="1"/>
    <col min="6927" max="6927" width="13.44140625" style="1" customWidth="1"/>
    <col min="6928" max="7168" width="9.109375" style="1"/>
    <col min="7169" max="7169" width="4.109375" style="1" customWidth="1"/>
    <col min="7170" max="7172" width="6.6640625" style="1" customWidth="1"/>
    <col min="7173" max="7177" width="7.5546875" style="1" customWidth="1"/>
    <col min="7178" max="7181" width="5.88671875" style="1" customWidth="1"/>
    <col min="7182" max="7182" width="16.5546875" style="1" customWidth="1"/>
    <col min="7183" max="7183" width="13.44140625" style="1" customWidth="1"/>
    <col min="7184" max="7424" width="9.109375" style="1"/>
    <col min="7425" max="7425" width="4.109375" style="1" customWidth="1"/>
    <col min="7426" max="7428" width="6.6640625" style="1" customWidth="1"/>
    <col min="7429" max="7433" width="7.5546875" style="1" customWidth="1"/>
    <col min="7434" max="7437" width="5.88671875" style="1" customWidth="1"/>
    <col min="7438" max="7438" width="16.5546875" style="1" customWidth="1"/>
    <col min="7439" max="7439" width="13.44140625" style="1" customWidth="1"/>
    <col min="7440" max="7680" width="9.109375" style="1"/>
    <col min="7681" max="7681" width="4.109375" style="1" customWidth="1"/>
    <col min="7682" max="7684" width="6.6640625" style="1" customWidth="1"/>
    <col min="7685" max="7689" width="7.5546875" style="1" customWidth="1"/>
    <col min="7690" max="7693" width="5.88671875" style="1" customWidth="1"/>
    <col min="7694" max="7694" width="16.5546875" style="1" customWidth="1"/>
    <col min="7695" max="7695" width="13.44140625" style="1" customWidth="1"/>
    <col min="7696" max="7936" width="9.109375" style="1"/>
    <col min="7937" max="7937" width="4.109375" style="1" customWidth="1"/>
    <col min="7938" max="7940" width="6.6640625" style="1" customWidth="1"/>
    <col min="7941" max="7945" width="7.5546875" style="1" customWidth="1"/>
    <col min="7946" max="7949" width="5.88671875" style="1" customWidth="1"/>
    <col min="7950" max="7950" width="16.5546875" style="1" customWidth="1"/>
    <col min="7951" max="7951" width="13.44140625" style="1" customWidth="1"/>
    <col min="7952" max="8192" width="9.109375" style="1"/>
    <col min="8193" max="8193" width="4.109375" style="1" customWidth="1"/>
    <col min="8194" max="8196" width="6.6640625" style="1" customWidth="1"/>
    <col min="8197" max="8201" width="7.5546875" style="1" customWidth="1"/>
    <col min="8202" max="8205" width="5.88671875" style="1" customWidth="1"/>
    <col min="8206" max="8206" width="16.5546875" style="1" customWidth="1"/>
    <col min="8207" max="8207" width="13.44140625" style="1" customWidth="1"/>
    <col min="8208" max="8448" width="9.109375" style="1"/>
    <col min="8449" max="8449" width="4.109375" style="1" customWidth="1"/>
    <col min="8450" max="8452" width="6.6640625" style="1" customWidth="1"/>
    <col min="8453" max="8457" width="7.5546875" style="1" customWidth="1"/>
    <col min="8458" max="8461" width="5.88671875" style="1" customWidth="1"/>
    <col min="8462" max="8462" width="16.5546875" style="1" customWidth="1"/>
    <col min="8463" max="8463" width="13.44140625" style="1" customWidth="1"/>
    <col min="8464" max="8704" width="9.109375" style="1"/>
    <col min="8705" max="8705" width="4.109375" style="1" customWidth="1"/>
    <col min="8706" max="8708" width="6.6640625" style="1" customWidth="1"/>
    <col min="8709" max="8713" width="7.5546875" style="1" customWidth="1"/>
    <col min="8714" max="8717" width="5.88671875" style="1" customWidth="1"/>
    <col min="8718" max="8718" width="16.5546875" style="1" customWidth="1"/>
    <col min="8719" max="8719" width="13.44140625" style="1" customWidth="1"/>
    <col min="8720" max="8960" width="9.109375" style="1"/>
    <col min="8961" max="8961" width="4.109375" style="1" customWidth="1"/>
    <col min="8962" max="8964" width="6.6640625" style="1" customWidth="1"/>
    <col min="8965" max="8969" width="7.5546875" style="1" customWidth="1"/>
    <col min="8970" max="8973" width="5.88671875" style="1" customWidth="1"/>
    <col min="8974" max="8974" width="16.5546875" style="1" customWidth="1"/>
    <col min="8975" max="8975" width="13.44140625" style="1" customWidth="1"/>
    <col min="8976" max="9216" width="9.109375" style="1"/>
    <col min="9217" max="9217" width="4.109375" style="1" customWidth="1"/>
    <col min="9218" max="9220" width="6.6640625" style="1" customWidth="1"/>
    <col min="9221" max="9225" width="7.5546875" style="1" customWidth="1"/>
    <col min="9226" max="9229" width="5.88671875" style="1" customWidth="1"/>
    <col min="9230" max="9230" width="16.5546875" style="1" customWidth="1"/>
    <col min="9231" max="9231" width="13.44140625" style="1" customWidth="1"/>
    <col min="9232" max="9472" width="9.109375" style="1"/>
    <col min="9473" max="9473" width="4.109375" style="1" customWidth="1"/>
    <col min="9474" max="9476" width="6.6640625" style="1" customWidth="1"/>
    <col min="9477" max="9481" width="7.5546875" style="1" customWidth="1"/>
    <col min="9482" max="9485" width="5.88671875" style="1" customWidth="1"/>
    <col min="9486" max="9486" width="16.5546875" style="1" customWidth="1"/>
    <col min="9487" max="9487" width="13.44140625" style="1" customWidth="1"/>
    <col min="9488" max="9728" width="9.109375" style="1"/>
    <col min="9729" max="9729" width="4.109375" style="1" customWidth="1"/>
    <col min="9730" max="9732" width="6.6640625" style="1" customWidth="1"/>
    <col min="9733" max="9737" width="7.5546875" style="1" customWidth="1"/>
    <col min="9738" max="9741" width="5.88671875" style="1" customWidth="1"/>
    <col min="9742" max="9742" width="16.5546875" style="1" customWidth="1"/>
    <col min="9743" max="9743" width="13.44140625" style="1" customWidth="1"/>
    <col min="9744" max="9984" width="9.109375" style="1"/>
    <col min="9985" max="9985" width="4.109375" style="1" customWidth="1"/>
    <col min="9986" max="9988" width="6.6640625" style="1" customWidth="1"/>
    <col min="9989" max="9993" width="7.5546875" style="1" customWidth="1"/>
    <col min="9994" max="9997" width="5.88671875" style="1" customWidth="1"/>
    <col min="9998" max="9998" width="16.5546875" style="1" customWidth="1"/>
    <col min="9999" max="9999" width="13.44140625" style="1" customWidth="1"/>
    <col min="10000" max="10240" width="9.109375" style="1"/>
    <col min="10241" max="10241" width="4.109375" style="1" customWidth="1"/>
    <col min="10242" max="10244" width="6.6640625" style="1" customWidth="1"/>
    <col min="10245" max="10249" width="7.5546875" style="1" customWidth="1"/>
    <col min="10250" max="10253" width="5.88671875" style="1" customWidth="1"/>
    <col min="10254" max="10254" width="16.5546875" style="1" customWidth="1"/>
    <col min="10255" max="10255" width="13.44140625" style="1" customWidth="1"/>
    <col min="10256" max="10496" width="9.109375" style="1"/>
    <col min="10497" max="10497" width="4.109375" style="1" customWidth="1"/>
    <col min="10498" max="10500" width="6.6640625" style="1" customWidth="1"/>
    <col min="10501" max="10505" width="7.5546875" style="1" customWidth="1"/>
    <col min="10506" max="10509" width="5.88671875" style="1" customWidth="1"/>
    <col min="10510" max="10510" width="16.5546875" style="1" customWidth="1"/>
    <col min="10511" max="10511" width="13.44140625" style="1" customWidth="1"/>
    <col min="10512" max="10752" width="9.109375" style="1"/>
    <col min="10753" max="10753" width="4.109375" style="1" customWidth="1"/>
    <col min="10754" max="10756" width="6.6640625" style="1" customWidth="1"/>
    <col min="10757" max="10761" width="7.5546875" style="1" customWidth="1"/>
    <col min="10762" max="10765" width="5.88671875" style="1" customWidth="1"/>
    <col min="10766" max="10766" width="16.5546875" style="1" customWidth="1"/>
    <col min="10767" max="10767" width="13.44140625" style="1" customWidth="1"/>
    <col min="10768" max="11008" width="9.109375" style="1"/>
    <col min="11009" max="11009" width="4.109375" style="1" customWidth="1"/>
    <col min="11010" max="11012" width="6.6640625" style="1" customWidth="1"/>
    <col min="11013" max="11017" width="7.5546875" style="1" customWidth="1"/>
    <col min="11018" max="11021" width="5.88671875" style="1" customWidth="1"/>
    <col min="11022" max="11022" width="16.5546875" style="1" customWidth="1"/>
    <col min="11023" max="11023" width="13.44140625" style="1" customWidth="1"/>
    <col min="11024" max="11264" width="9.109375" style="1"/>
    <col min="11265" max="11265" width="4.109375" style="1" customWidth="1"/>
    <col min="11266" max="11268" width="6.6640625" style="1" customWidth="1"/>
    <col min="11269" max="11273" width="7.5546875" style="1" customWidth="1"/>
    <col min="11274" max="11277" width="5.88671875" style="1" customWidth="1"/>
    <col min="11278" max="11278" width="16.5546875" style="1" customWidth="1"/>
    <col min="11279" max="11279" width="13.44140625" style="1" customWidth="1"/>
    <col min="11280" max="11520" width="9.109375" style="1"/>
    <col min="11521" max="11521" width="4.109375" style="1" customWidth="1"/>
    <col min="11522" max="11524" width="6.6640625" style="1" customWidth="1"/>
    <col min="11525" max="11529" width="7.5546875" style="1" customWidth="1"/>
    <col min="11530" max="11533" width="5.88671875" style="1" customWidth="1"/>
    <col min="11534" max="11534" width="16.5546875" style="1" customWidth="1"/>
    <col min="11535" max="11535" width="13.44140625" style="1" customWidth="1"/>
    <col min="11536" max="11776" width="9.109375" style="1"/>
    <col min="11777" max="11777" width="4.109375" style="1" customWidth="1"/>
    <col min="11778" max="11780" width="6.6640625" style="1" customWidth="1"/>
    <col min="11781" max="11785" width="7.5546875" style="1" customWidth="1"/>
    <col min="11786" max="11789" width="5.88671875" style="1" customWidth="1"/>
    <col min="11790" max="11790" width="16.5546875" style="1" customWidth="1"/>
    <col min="11791" max="11791" width="13.44140625" style="1" customWidth="1"/>
    <col min="11792" max="12032" width="9.109375" style="1"/>
    <col min="12033" max="12033" width="4.109375" style="1" customWidth="1"/>
    <col min="12034" max="12036" width="6.6640625" style="1" customWidth="1"/>
    <col min="12037" max="12041" width="7.5546875" style="1" customWidth="1"/>
    <col min="12042" max="12045" width="5.88671875" style="1" customWidth="1"/>
    <col min="12046" max="12046" width="16.5546875" style="1" customWidth="1"/>
    <col min="12047" max="12047" width="13.44140625" style="1" customWidth="1"/>
    <col min="12048" max="12288" width="9.109375" style="1"/>
    <col min="12289" max="12289" width="4.109375" style="1" customWidth="1"/>
    <col min="12290" max="12292" width="6.6640625" style="1" customWidth="1"/>
    <col min="12293" max="12297" width="7.5546875" style="1" customWidth="1"/>
    <col min="12298" max="12301" width="5.88671875" style="1" customWidth="1"/>
    <col min="12302" max="12302" width="16.5546875" style="1" customWidth="1"/>
    <col min="12303" max="12303" width="13.44140625" style="1" customWidth="1"/>
    <col min="12304" max="12544" width="9.109375" style="1"/>
    <col min="12545" max="12545" width="4.109375" style="1" customWidth="1"/>
    <col min="12546" max="12548" width="6.6640625" style="1" customWidth="1"/>
    <col min="12549" max="12553" width="7.5546875" style="1" customWidth="1"/>
    <col min="12554" max="12557" width="5.88671875" style="1" customWidth="1"/>
    <col min="12558" max="12558" width="16.5546875" style="1" customWidth="1"/>
    <col min="12559" max="12559" width="13.44140625" style="1" customWidth="1"/>
    <col min="12560" max="12800" width="9.109375" style="1"/>
    <col min="12801" max="12801" width="4.109375" style="1" customWidth="1"/>
    <col min="12802" max="12804" width="6.6640625" style="1" customWidth="1"/>
    <col min="12805" max="12809" width="7.5546875" style="1" customWidth="1"/>
    <col min="12810" max="12813" width="5.88671875" style="1" customWidth="1"/>
    <col min="12814" max="12814" width="16.5546875" style="1" customWidth="1"/>
    <col min="12815" max="12815" width="13.44140625" style="1" customWidth="1"/>
    <col min="12816" max="13056" width="9.109375" style="1"/>
    <col min="13057" max="13057" width="4.109375" style="1" customWidth="1"/>
    <col min="13058" max="13060" width="6.6640625" style="1" customWidth="1"/>
    <col min="13061" max="13065" width="7.5546875" style="1" customWidth="1"/>
    <col min="13066" max="13069" width="5.88671875" style="1" customWidth="1"/>
    <col min="13070" max="13070" width="16.5546875" style="1" customWidth="1"/>
    <col min="13071" max="13071" width="13.44140625" style="1" customWidth="1"/>
    <col min="13072" max="13312" width="9.109375" style="1"/>
    <col min="13313" max="13313" width="4.109375" style="1" customWidth="1"/>
    <col min="13314" max="13316" width="6.6640625" style="1" customWidth="1"/>
    <col min="13317" max="13321" width="7.5546875" style="1" customWidth="1"/>
    <col min="13322" max="13325" width="5.88671875" style="1" customWidth="1"/>
    <col min="13326" max="13326" width="16.5546875" style="1" customWidth="1"/>
    <col min="13327" max="13327" width="13.44140625" style="1" customWidth="1"/>
    <col min="13328" max="13568" width="9.109375" style="1"/>
    <col min="13569" max="13569" width="4.109375" style="1" customWidth="1"/>
    <col min="13570" max="13572" width="6.6640625" style="1" customWidth="1"/>
    <col min="13573" max="13577" width="7.5546875" style="1" customWidth="1"/>
    <col min="13578" max="13581" width="5.88671875" style="1" customWidth="1"/>
    <col min="13582" max="13582" width="16.5546875" style="1" customWidth="1"/>
    <col min="13583" max="13583" width="13.44140625" style="1" customWidth="1"/>
    <col min="13584" max="13824" width="9.109375" style="1"/>
    <col min="13825" max="13825" width="4.109375" style="1" customWidth="1"/>
    <col min="13826" max="13828" width="6.6640625" style="1" customWidth="1"/>
    <col min="13829" max="13833" width="7.5546875" style="1" customWidth="1"/>
    <col min="13834" max="13837" width="5.88671875" style="1" customWidth="1"/>
    <col min="13838" max="13838" width="16.5546875" style="1" customWidth="1"/>
    <col min="13839" max="13839" width="13.44140625" style="1" customWidth="1"/>
    <col min="13840" max="14080" width="9.109375" style="1"/>
    <col min="14081" max="14081" width="4.109375" style="1" customWidth="1"/>
    <col min="14082" max="14084" width="6.6640625" style="1" customWidth="1"/>
    <col min="14085" max="14089" width="7.5546875" style="1" customWidth="1"/>
    <col min="14090" max="14093" width="5.88671875" style="1" customWidth="1"/>
    <col min="14094" max="14094" width="16.5546875" style="1" customWidth="1"/>
    <col min="14095" max="14095" width="13.44140625" style="1" customWidth="1"/>
    <col min="14096" max="14336" width="9.109375" style="1"/>
    <col min="14337" max="14337" width="4.109375" style="1" customWidth="1"/>
    <col min="14338" max="14340" width="6.6640625" style="1" customWidth="1"/>
    <col min="14341" max="14345" width="7.5546875" style="1" customWidth="1"/>
    <col min="14346" max="14349" width="5.88671875" style="1" customWidth="1"/>
    <col min="14350" max="14350" width="16.5546875" style="1" customWidth="1"/>
    <col min="14351" max="14351" width="13.44140625" style="1" customWidth="1"/>
    <col min="14352" max="14592" width="9.109375" style="1"/>
    <col min="14593" max="14593" width="4.109375" style="1" customWidth="1"/>
    <col min="14594" max="14596" width="6.6640625" style="1" customWidth="1"/>
    <col min="14597" max="14601" width="7.5546875" style="1" customWidth="1"/>
    <col min="14602" max="14605" width="5.88671875" style="1" customWidth="1"/>
    <col min="14606" max="14606" width="16.5546875" style="1" customWidth="1"/>
    <col min="14607" max="14607" width="13.44140625" style="1" customWidth="1"/>
    <col min="14608" max="14848" width="9.109375" style="1"/>
    <col min="14849" max="14849" width="4.109375" style="1" customWidth="1"/>
    <col min="14850" max="14852" width="6.6640625" style="1" customWidth="1"/>
    <col min="14853" max="14857" width="7.5546875" style="1" customWidth="1"/>
    <col min="14858" max="14861" width="5.88671875" style="1" customWidth="1"/>
    <col min="14862" max="14862" width="16.5546875" style="1" customWidth="1"/>
    <col min="14863" max="14863" width="13.44140625" style="1" customWidth="1"/>
    <col min="14864" max="15104" width="9.109375" style="1"/>
    <col min="15105" max="15105" width="4.109375" style="1" customWidth="1"/>
    <col min="15106" max="15108" width="6.6640625" style="1" customWidth="1"/>
    <col min="15109" max="15113" width="7.5546875" style="1" customWidth="1"/>
    <col min="15114" max="15117" width="5.88671875" style="1" customWidth="1"/>
    <col min="15118" max="15118" width="16.5546875" style="1" customWidth="1"/>
    <col min="15119" max="15119" width="13.44140625" style="1" customWidth="1"/>
    <col min="15120" max="15360" width="9.109375" style="1"/>
    <col min="15361" max="15361" width="4.109375" style="1" customWidth="1"/>
    <col min="15362" max="15364" width="6.6640625" style="1" customWidth="1"/>
    <col min="15365" max="15369" width="7.5546875" style="1" customWidth="1"/>
    <col min="15370" max="15373" width="5.88671875" style="1" customWidth="1"/>
    <col min="15374" max="15374" width="16.5546875" style="1" customWidth="1"/>
    <col min="15375" max="15375" width="13.44140625" style="1" customWidth="1"/>
    <col min="15376" max="15616" width="9.109375" style="1"/>
    <col min="15617" max="15617" width="4.109375" style="1" customWidth="1"/>
    <col min="15618" max="15620" width="6.6640625" style="1" customWidth="1"/>
    <col min="15621" max="15625" width="7.5546875" style="1" customWidth="1"/>
    <col min="15626" max="15629" width="5.88671875" style="1" customWidth="1"/>
    <col min="15630" max="15630" width="16.5546875" style="1" customWidth="1"/>
    <col min="15631" max="15631" width="13.44140625" style="1" customWidth="1"/>
    <col min="15632" max="15872" width="9.109375" style="1"/>
    <col min="15873" max="15873" width="4.109375" style="1" customWidth="1"/>
    <col min="15874" max="15876" width="6.6640625" style="1" customWidth="1"/>
    <col min="15877" max="15881" width="7.5546875" style="1" customWidth="1"/>
    <col min="15882" max="15885" width="5.88671875" style="1" customWidth="1"/>
    <col min="15886" max="15886" width="16.5546875" style="1" customWidth="1"/>
    <col min="15887" max="15887" width="13.44140625" style="1" customWidth="1"/>
    <col min="15888" max="16128" width="9.109375" style="1"/>
    <col min="16129" max="16129" width="4.109375" style="1" customWidth="1"/>
    <col min="16130" max="16132" width="6.6640625" style="1" customWidth="1"/>
    <col min="16133" max="16137" width="7.5546875" style="1" customWidth="1"/>
    <col min="16138" max="16141" width="5.88671875" style="1" customWidth="1"/>
    <col min="16142" max="16142" width="16.5546875" style="1" customWidth="1"/>
    <col min="16143" max="16143" width="13.44140625" style="1" customWidth="1"/>
    <col min="16144" max="16384" width="9.109375" style="1"/>
  </cols>
  <sheetData>
    <row r="1" spans="1:15" ht="13.8" thickBot="1">
      <c r="A1" s="1" t="s">
        <v>67</v>
      </c>
    </row>
    <row r="2" spans="1:15" ht="15" customHeight="1" thickBot="1">
      <c r="E2" s="32"/>
      <c r="F2" s="32"/>
      <c r="G2" s="6"/>
      <c r="H2" s="6"/>
      <c r="I2" s="2"/>
      <c r="J2" s="374" t="s">
        <v>1</v>
      </c>
      <c r="K2" s="375"/>
      <c r="L2" s="376"/>
      <c r="M2" s="377"/>
      <c r="N2" s="377"/>
      <c r="O2" s="378"/>
    </row>
    <row r="3" spans="1:15" ht="14.25" customHeight="1">
      <c r="E3" s="32"/>
      <c r="F3" s="32"/>
      <c r="G3" s="6"/>
      <c r="H3" s="6"/>
      <c r="I3" s="2"/>
      <c r="J3" s="379" t="s">
        <v>2</v>
      </c>
      <c r="K3" s="380"/>
      <c r="L3" s="3" t="s">
        <v>3</v>
      </c>
      <c r="M3" s="231"/>
      <c r="N3" s="232"/>
      <c r="O3" s="233"/>
    </row>
    <row r="4" spans="1:15" ht="15" customHeight="1" thickBot="1">
      <c r="E4" s="32"/>
      <c r="F4" s="32"/>
      <c r="G4" s="6"/>
      <c r="H4" s="6"/>
      <c r="I4" s="2"/>
      <c r="J4" s="381"/>
      <c r="K4" s="382"/>
      <c r="L4" s="4" t="s">
        <v>454</v>
      </c>
      <c r="M4" s="234"/>
      <c r="N4" s="235"/>
      <c r="O4" s="236"/>
    </row>
    <row r="5" spans="1:15">
      <c r="E5" s="5"/>
      <c r="F5" s="5"/>
      <c r="G5" s="5"/>
      <c r="H5" s="5"/>
      <c r="I5" s="5"/>
      <c r="J5" s="5"/>
      <c r="K5" s="5"/>
      <c r="L5" s="2"/>
      <c r="M5" s="2"/>
      <c r="N5" s="6"/>
    </row>
    <row r="6" spans="1:15">
      <c r="L6" s="5"/>
      <c r="M6" s="1" t="s">
        <v>4</v>
      </c>
    </row>
    <row r="7" spans="1:15">
      <c r="J7" s="5"/>
      <c r="K7" s="5"/>
    </row>
    <row r="8" spans="1:15" s="7" customFormat="1" ht="16.5" customHeight="1">
      <c r="A8" s="403" t="s">
        <v>5</v>
      </c>
      <c r="B8" s="403"/>
      <c r="C8" s="403"/>
      <c r="D8" s="403"/>
      <c r="E8" s="403"/>
      <c r="F8" s="403"/>
      <c r="G8" s="403"/>
      <c r="H8" s="403"/>
      <c r="I8" s="403"/>
      <c r="J8" s="403"/>
      <c r="K8" s="403"/>
      <c r="L8" s="403"/>
      <c r="M8" s="403"/>
      <c r="N8" s="403"/>
      <c r="O8" s="403"/>
    </row>
    <row r="9" spans="1:15" s="7" customFormat="1" ht="16.5" customHeight="1">
      <c r="A9" s="403"/>
      <c r="B9" s="403"/>
      <c r="C9" s="403"/>
      <c r="D9" s="403"/>
      <c r="E9" s="403"/>
      <c r="F9" s="403"/>
      <c r="G9" s="403"/>
      <c r="H9" s="403"/>
      <c r="I9" s="403"/>
      <c r="J9" s="403"/>
      <c r="K9" s="403"/>
      <c r="L9" s="403"/>
      <c r="M9" s="403"/>
      <c r="N9" s="403"/>
      <c r="O9" s="403"/>
    </row>
    <row r="10" spans="1:15" s="7" customFormat="1" ht="9" customHeight="1">
      <c r="A10" s="33"/>
      <c r="B10" s="33"/>
      <c r="C10" s="33"/>
      <c r="D10" s="33"/>
      <c r="E10" s="33"/>
      <c r="F10" s="33"/>
      <c r="G10" s="33"/>
      <c r="H10" s="33"/>
      <c r="I10" s="33"/>
      <c r="J10" s="33"/>
      <c r="K10" s="33"/>
      <c r="L10" s="33"/>
      <c r="M10" s="33"/>
      <c r="N10" s="33"/>
      <c r="O10" s="33"/>
    </row>
    <row r="11" spans="1:15" ht="18.75" customHeight="1">
      <c r="A11" s="307" t="s">
        <v>68</v>
      </c>
      <c r="B11" s="308"/>
      <c r="C11" s="308"/>
      <c r="D11" s="309"/>
      <c r="E11" s="308"/>
      <c r="F11" s="308"/>
      <c r="G11" s="308"/>
      <c r="H11" s="308"/>
      <c r="I11" s="308"/>
      <c r="J11" s="308"/>
      <c r="K11" s="308"/>
      <c r="L11" s="308"/>
      <c r="M11" s="308"/>
      <c r="N11" s="308"/>
      <c r="O11" s="309"/>
    </row>
    <row r="12" spans="1:15" ht="28.5" customHeight="1">
      <c r="A12" s="438" t="s">
        <v>69</v>
      </c>
      <c r="B12" s="439"/>
      <c r="C12" s="439"/>
      <c r="D12" s="440"/>
      <c r="E12" s="439"/>
      <c r="F12" s="439"/>
      <c r="G12" s="439"/>
      <c r="H12" s="439"/>
      <c r="I12" s="439"/>
      <c r="J12" s="439"/>
      <c r="K12" s="439"/>
      <c r="L12" s="439"/>
      <c r="M12" s="439"/>
      <c r="N12" s="439"/>
      <c r="O12" s="440"/>
    </row>
    <row r="13" spans="1:15" ht="10.5" customHeight="1">
      <c r="A13" s="14"/>
      <c r="B13" s="14"/>
      <c r="C13" s="14"/>
      <c r="D13" s="14"/>
      <c r="E13" s="14"/>
      <c r="F13" s="14"/>
      <c r="G13" s="14"/>
      <c r="H13" s="14"/>
      <c r="I13" s="14"/>
      <c r="J13" s="14"/>
      <c r="K13" s="14"/>
      <c r="L13" s="14"/>
      <c r="M13" s="14"/>
      <c r="N13" s="14"/>
    </row>
    <row r="14" spans="1:15" ht="20.25" customHeight="1">
      <c r="A14" s="383" t="s">
        <v>70</v>
      </c>
      <c r="B14" s="384"/>
      <c r="C14" s="384"/>
      <c r="D14" s="385"/>
      <c r="E14" s="389" t="s">
        <v>71</v>
      </c>
      <c r="F14" s="390"/>
      <c r="G14" s="390"/>
      <c r="H14" s="390"/>
      <c r="I14" s="390"/>
      <c r="J14" s="390"/>
      <c r="K14" s="390"/>
      <c r="L14" s="390"/>
      <c r="M14" s="391"/>
      <c r="N14" s="34" t="s">
        <v>21</v>
      </c>
      <c r="O14" s="436" t="s">
        <v>72</v>
      </c>
    </row>
    <row r="15" spans="1:15" ht="30" customHeight="1">
      <c r="A15" s="386"/>
      <c r="B15" s="387"/>
      <c r="C15" s="387"/>
      <c r="D15" s="388"/>
      <c r="E15" s="392"/>
      <c r="F15" s="393"/>
      <c r="G15" s="393"/>
      <c r="H15" s="393"/>
      <c r="I15" s="393"/>
      <c r="J15" s="393"/>
      <c r="K15" s="393"/>
      <c r="L15" s="393"/>
      <c r="M15" s="394"/>
      <c r="N15" s="34" t="s">
        <v>73</v>
      </c>
      <c r="O15" s="437"/>
    </row>
    <row r="16" spans="1:15" s="17" customFormat="1" ht="12.9" customHeight="1">
      <c r="A16" s="330" t="s">
        <v>74</v>
      </c>
      <c r="B16" s="331"/>
      <c r="C16" s="331"/>
      <c r="D16" s="332"/>
      <c r="E16" s="333" t="s">
        <v>75</v>
      </c>
      <c r="F16" s="431"/>
      <c r="G16" s="431"/>
      <c r="H16" s="431"/>
      <c r="I16" s="431"/>
      <c r="J16" s="431"/>
      <c r="K16" s="431"/>
      <c r="L16" s="431"/>
      <c r="M16" s="432"/>
      <c r="N16" s="411">
        <v>2500</v>
      </c>
      <c r="O16" s="414" t="s">
        <v>76</v>
      </c>
    </row>
    <row r="17" spans="1:15" s="17" customFormat="1" ht="12.9" customHeight="1">
      <c r="A17" s="333"/>
      <c r="B17" s="334"/>
      <c r="C17" s="334"/>
      <c r="D17" s="335"/>
      <c r="E17" s="301" t="s">
        <v>77</v>
      </c>
      <c r="F17" s="302"/>
      <c r="G17" s="302"/>
      <c r="H17" s="302"/>
      <c r="I17" s="302"/>
      <c r="J17" s="302"/>
      <c r="K17" s="302"/>
      <c r="L17" s="302"/>
      <c r="M17" s="303"/>
      <c r="N17" s="411"/>
      <c r="O17" s="414"/>
    </row>
    <row r="18" spans="1:15" s="17" customFormat="1" ht="31.5" customHeight="1">
      <c r="A18" s="336"/>
      <c r="B18" s="337"/>
      <c r="C18" s="337"/>
      <c r="D18" s="338"/>
      <c r="E18" s="433" t="s">
        <v>78</v>
      </c>
      <c r="F18" s="434"/>
      <c r="G18" s="434"/>
      <c r="H18" s="434"/>
      <c r="I18" s="434"/>
      <c r="J18" s="434"/>
      <c r="K18" s="434"/>
      <c r="L18" s="434"/>
      <c r="M18" s="435"/>
      <c r="N18" s="411"/>
      <c r="O18" s="414"/>
    </row>
    <row r="19" spans="1:15" ht="12.9" customHeight="1">
      <c r="A19" s="286" t="s">
        <v>79</v>
      </c>
      <c r="B19" s="287"/>
      <c r="C19" s="287"/>
      <c r="D19" s="288"/>
      <c r="E19" s="354" t="s">
        <v>80</v>
      </c>
      <c r="F19" s="355"/>
      <c r="G19" s="355"/>
      <c r="H19" s="355"/>
      <c r="I19" s="355"/>
      <c r="J19" s="355"/>
      <c r="K19" s="355"/>
      <c r="L19" s="355"/>
      <c r="M19" s="356"/>
      <c r="N19" s="410">
        <v>4000</v>
      </c>
      <c r="O19" s="413" t="s">
        <v>81</v>
      </c>
    </row>
    <row r="20" spans="1:15" ht="12.9" customHeight="1">
      <c r="A20" s="289"/>
      <c r="B20" s="290"/>
      <c r="C20" s="290"/>
      <c r="D20" s="291"/>
      <c r="E20" s="325" t="s">
        <v>82</v>
      </c>
      <c r="F20" s="283"/>
      <c r="G20" s="283"/>
      <c r="H20" s="283"/>
      <c r="I20" s="283"/>
      <c r="J20" s="283"/>
      <c r="K20" s="283"/>
      <c r="L20" s="283"/>
      <c r="M20" s="326"/>
      <c r="N20" s="411"/>
      <c r="O20" s="414"/>
    </row>
    <row r="21" spans="1:15" ht="12.9" customHeight="1">
      <c r="A21" s="289"/>
      <c r="B21" s="290"/>
      <c r="C21" s="290"/>
      <c r="D21" s="291"/>
      <c r="E21" s="289" t="s">
        <v>83</v>
      </c>
      <c r="F21" s="290"/>
      <c r="G21" s="290"/>
      <c r="H21" s="290"/>
      <c r="I21" s="290"/>
      <c r="J21" s="290"/>
      <c r="K21" s="290"/>
      <c r="L21" s="290"/>
      <c r="M21" s="291"/>
      <c r="N21" s="411"/>
      <c r="O21" s="414"/>
    </row>
    <row r="22" spans="1:15" ht="12.9" customHeight="1">
      <c r="A22" s="289"/>
      <c r="B22" s="290"/>
      <c r="C22" s="290"/>
      <c r="D22" s="291"/>
      <c r="E22" s="289"/>
      <c r="F22" s="290"/>
      <c r="G22" s="290"/>
      <c r="H22" s="290"/>
      <c r="I22" s="290"/>
      <c r="J22" s="290"/>
      <c r="K22" s="290"/>
      <c r="L22" s="290"/>
      <c r="M22" s="291"/>
      <c r="N22" s="411"/>
      <c r="O22" s="414"/>
    </row>
    <row r="23" spans="1:15" ht="12.9" customHeight="1">
      <c r="A23" s="289"/>
      <c r="B23" s="290"/>
      <c r="C23" s="290"/>
      <c r="D23" s="291"/>
      <c r="E23" s="289"/>
      <c r="F23" s="290"/>
      <c r="G23" s="290"/>
      <c r="H23" s="290"/>
      <c r="I23" s="290"/>
      <c r="J23" s="290"/>
      <c r="K23" s="290"/>
      <c r="L23" s="290"/>
      <c r="M23" s="291"/>
      <c r="N23" s="411"/>
      <c r="O23" s="414"/>
    </row>
    <row r="24" spans="1:15" ht="12.75" customHeight="1">
      <c r="A24" s="292"/>
      <c r="B24" s="293"/>
      <c r="C24" s="293"/>
      <c r="D24" s="294"/>
      <c r="E24" s="292"/>
      <c r="F24" s="293"/>
      <c r="G24" s="293"/>
      <c r="H24" s="293"/>
      <c r="I24" s="293"/>
      <c r="J24" s="293"/>
      <c r="K24" s="293"/>
      <c r="L24" s="293"/>
      <c r="M24" s="294"/>
      <c r="N24" s="412"/>
      <c r="O24" s="415"/>
    </row>
    <row r="25" spans="1:15" ht="12.9" customHeight="1">
      <c r="A25" s="330" t="s">
        <v>84</v>
      </c>
      <c r="B25" s="331"/>
      <c r="C25" s="331"/>
      <c r="D25" s="332"/>
      <c r="E25" s="330" t="s">
        <v>85</v>
      </c>
      <c r="F25" s="331"/>
      <c r="G25" s="331"/>
      <c r="H25" s="331"/>
      <c r="I25" s="331"/>
      <c r="J25" s="331"/>
      <c r="K25" s="331"/>
      <c r="L25" s="331"/>
      <c r="M25" s="332"/>
      <c r="N25" s="422">
        <v>1000</v>
      </c>
      <c r="O25" s="425" t="s">
        <v>86</v>
      </c>
    </row>
    <row r="26" spans="1:15" ht="12.9" customHeight="1">
      <c r="A26" s="333"/>
      <c r="B26" s="334"/>
      <c r="C26" s="334"/>
      <c r="D26" s="335"/>
      <c r="E26" s="416"/>
      <c r="F26" s="417"/>
      <c r="G26" s="417"/>
      <c r="H26" s="417"/>
      <c r="I26" s="417"/>
      <c r="J26" s="417"/>
      <c r="K26" s="417"/>
      <c r="L26" s="417"/>
      <c r="M26" s="418"/>
      <c r="N26" s="423"/>
      <c r="O26" s="426"/>
    </row>
    <row r="27" spans="1:15" ht="12.9" customHeight="1">
      <c r="A27" s="336"/>
      <c r="B27" s="337"/>
      <c r="C27" s="337"/>
      <c r="D27" s="338"/>
      <c r="E27" s="419"/>
      <c r="F27" s="420"/>
      <c r="G27" s="420"/>
      <c r="H27" s="420"/>
      <c r="I27" s="420"/>
      <c r="J27" s="420"/>
      <c r="K27" s="420"/>
      <c r="L27" s="420"/>
      <c r="M27" s="421"/>
      <c r="N27" s="424"/>
      <c r="O27" s="427"/>
    </row>
    <row r="28" spans="1:15" ht="12.9" customHeight="1">
      <c r="A28" s="286" t="s">
        <v>87</v>
      </c>
      <c r="B28" s="287"/>
      <c r="C28" s="287"/>
      <c r="D28" s="288"/>
      <c r="E28" s="330" t="s">
        <v>88</v>
      </c>
      <c r="F28" s="331"/>
      <c r="G28" s="331"/>
      <c r="H28" s="331"/>
      <c r="I28" s="331"/>
      <c r="J28" s="331"/>
      <c r="K28" s="331"/>
      <c r="L28" s="331"/>
      <c r="M28" s="332"/>
      <c r="N28" s="410" t="s">
        <v>89</v>
      </c>
      <c r="O28" s="428"/>
    </row>
    <row r="29" spans="1:15" ht="12.9" customHeight="1">
      <c r="A29" s="289"/>
      <c r="B29" s="290"/>
      <c r="C29" s="290"/>
      <c r="D29" s="291"/>
      <c r="E29" s="416"/>
      <c r="F29" s="417"/>
      <c r="G29" s="417"/>
      <c r="H29" s="417"/>
      <c r="I29" s="417"/>
      <c r="J29" s="417"/>
      <c r="K29" s="417"/>
      <c r="L29" s="417"/>
      <c r="M29" s="418"/>
      <c r="N29" s="411"/>
      <c r="O29" s="429"/>
    </row>
    <row r="30" spans="1:15" ht="12.9" customHeight="1">
      <c r="A30" s="292"/>
      <c r="B30" s="293"/>
      <c r="C30" s="293"/>
      <c r="D30" s="294"/>
      <c r="E30" s="419"/>
      <c r="F30" s="420"/>
      <c r="G30" s="420"/>
      <c r="H30" s="420"/>
      <c r="I30" s="420"/>
      <c r="J30" s="420"/>
      <c r="K30" s="420"/>
      <c r="L30" s="420"/>
      <c r="M30" s="421"/>
      <c r="N30" s="412"/>
      <c r="O30" s="430"/>
    </row>
    <row r="31" spans="1:15" ht="12.9" customHeight="1">
      <c r="A31" s="286" t="s">
        <v>90</v>
      </c>
      <c r="B31" s="287"/>
      <c r="C31" s="287"/>
      <c r="D31" s="288"/>
      <c r="E31" s="330" t="s">
        <v>91</v>
      </c>
      <c r="F31" s="331"/>
      <c r="G31" s="331"/>
      <c r="H31" s="331"/>
      <c r="I31" s="331"/>
      <c r="J31" s="331"/>
      <c r="K31" s="331"/>
      <c r="L31" s="331"/>
      <c r="M31" s="332"/>
      <c r="N31" s="410">
        <v>350</v>
      </c>
      <c r="O31" s="413" t="s">
        <v>92</v>
      </c>
    </row>
    <row r="32" spans="1:15" ht="12.9" customHeight="1">
      <c r="A32" s="289"/>
      <c r="B32" s="290"/>
      <c r="C32" s="290"/>
      <c r="D32" s="291"/>
      <c r="E32" s="404"/>
      <c r="F32" s="405"/>
      <c r="G32" s="405"/>
      <c r="H32" s="405"/>
      <c r="I32" s="405"/>
      <c r="J32" s="405"/>
      <c r="K32" s="405"/>
      <c r="L32" s="405"/>
      <c r="M32" s="406"/>
      <c r="N32" s="411"/>
      <c r="O32" s="414"/>
    </row>
    <row r="33" spans="1:15" ht="12.75" customHeight="1">
      <c r="A33" s="292"/>
      <c r="B33" s="293"/>
      <c r="C33" s="293"/>
      <c r="D33" s="294"/>
      <c r="E33" s="407"/>
      <c r="F33" s="408"/>
      <c r="G33" s="408"/>
      <c r="H33" s="408"/>
      <c r="I33" s="408"/>
      <c r="J33" s="408"/>
      <c r="K33" s="408"/>
      <c r="L33" s="408"/>
      <c r="M33" s="409"/>
      <c r="N33" s="412"/>
      <c r="O33" s="415"/>
    </row>
    <row r="34" spans="1:15" s="23" customFormat="1" ht="5.25" customHeight="1">
      <c r="A34" s="21"/>
      <c r="B34" s="21"/>
      <c r="C34" s="21"/>
      <c r="D34" s="21"/>
      <c r="E34" s="21"/>
      <c r="F34" s="21"/>
      <c r="G34" s="21"/>
      <c r="H34" s="21"/>
      <c r="I34" s="21"/>
      <c r="J34" s="21"/>
      <c r="K34" s="21"/>
      <c r="L34" s="21"/>
      <c r="M34" s="21"/>
      <c r="N34" s="22"/>
    </row>
    <row r="35" spans="1:15" ht="16.5" customHeight="1">
      <c r="B35" s="281"/>
      <c r="C35" s="281"/>
      <c r="D35" s="281"/>
      <c r="E35" s="281"/>
      <c r="F35" s="281"/>
      <c r="G35" s="281"/>
      <c r="H35" s="281"/>
      <c r="I35" s="281"/>
      <c r="J35" s="281"/>
      <c r="K35" s="281"/>
      <c r="L35" s="281"/>
      <c r="M35" s="281"/>
      <c r="N35" s="281"/>
    </row>
    <row r="36" spans="1:15" ht="20.25" customHeight="1"/>
    <row r="51" spans="5:5">
      <c r="E51" s="30"/>
    </row>
    <row r="52" spans="5:5">
      <c r="E52" s="30" t="s">
        <v>66</v>
      </c>
    </row>
    <row r="53" spans="5:5">
      <c r="E53" s="30"/>
    </row>
    <row r="54" spans="5:5">
      <c r="E54" s="30"/>
    </row>
    <row r="55" spans="5:5">
      <c r="E55" s="30"/>
    </row>
    <row r="56" spans="5:5">
      <c r="E56" s="30"/>
    </row>
    <row r="57" spans="5:5">
      <c r="E57" s="30"/>
    </row>
    <row r="58" spans="5:5">
      <c r="E58" s="31"/>
    </row>
    <row r="59" spans="5:5">
      <c r="E59" s="31"/>
    </row>
  </sheetData>
  <mergeCells count="36">
    <mergeCell ref="J2:K2"/>
    <mergeCell ref="J3:K4"/>
    <mergeCell ref="L2:O2"/>
    <mergeCell ref="A14:D15"/>
    <mergeCell ref="E14:M15"/>
    <mergeCell ref="O14:O15"/>
    <mergeCell ref="A12:D12"/>
    <mergeCell ref="E12:O12"/>
    <mergeCell ref="A8:O9"/>
    <mergeCell ref="A11:D11"/>
    <mergeCell ref="E11:O11"/>
    <mergeCell ref="A16:D18"/>
    <mergeCell ref="E16:M16"/>
    <mergeCell ref="N16:N18"/>
    <mergeCell ref="O16:O18"/>
    <mergeCell ref="E17:M17"/>
    <mergeCell ref="E18:M18"/>
    <mergeCell ref="A19:D24"/>
    <mergeCell ref="E19:M19"/>
    <mergeCell ref="N19:N24"/>
    <mergeCell ref="O19:O24"/>
    <mergeCell ref="E20:M20"/>
    <mergeCell ref="E21:M24"/>
    <mergeCell ref="A25:D27"/>
    <mergeCell ref="E25:M27"/>
    <mergeCell ref="N25:N27"/>
    <mergeCell ref="O25:O27"/>
    <mergeCell ref="A28:D30"/>
    <mergeCell ref="E28:M30"/>
    <mergeCell ref="N28:N30"/>
    <mergeCell ref="O28:O30"/>
    <mergeCell ref="A31:D33"/>
    <mergeCell ref="E31:M33"/>
    <mergeCell ref="N31:N33"/>
    <mergeCell ref="O31:O33"/>
    <mergeCell ref="B35:N35"/>
  </mergeCells>
  <phoneticPr fontId="3"/>
  <printOptions horizontalCentered="1"/>
  <pageMargins left="0" right="0" top="0.74" bottom="0"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5"/>
  <sheetViews>
    <sheetView zoomScale="75" zoomScaleNormal="75" workbookViewId="0"/>
  </sheetViews>
  <sheetFormatPr defaultColWidth="10.109375" defaultRowHeight="12"/>
  <cols>
    <col min="1" max="1" width="5" style="98" customWidth="1"/>
    <col min="2" max="2" width="5.33203125" style="97" customWidth="1"/>
    <col min="3" max="3" width="6.6640625" style="97" customWidth="1"/>
    <col min="4" max="4" width="45.6640625" style="98" customWidth="1"/>
    <col min="5" max="5" width="5.6640625" style="97" customWidth="1"/>
    <col min="6" max="6" width="28.109375" style="98" customWidth="1"/>
    <col min="7" max="7" width="6.44140625" style="98" customWidth="1"/>
    <col min="8" max="8" width="30.33203125" style="97" customWidth="1"/>
    <col min="9" max="9" width="6.44140625" style="97" customWidth="1"/>
    <col min="10" max="10" width="14.88671875" style="98" customWidth="1"/>
    <col min="11" max="11" width="14.6640625" style="98" customWidth="1"/>
    <col min="12" max="12" width="6.44140625" style="98" customWidth="1"/>
    <col min="13" max="13" width="5.5546875" style="98" customWidth="1"/>
    <col min="14" max="14" width="7" style="98" customWidth="1"/>
    <col min="15" max="15" width="4.109375" style="98" customWidth="1"/>
    <col min="16" max="16" width="24.109375" style="98" customWidth="1"/>
    <col min="17" max="17" width="1.5546875" style="98" customWidth="1"/>
    <col min="18" max="18" width="6.88671875" style="98" bestFit="1" customWidth="1"/>
    <col min="19" max="19" width="5.6640625" style="98" customWidth="1"/>
    <col min="20" max="20" width="4.109375" style="98" bestFit="1" customWidth="1"/>
    <col min="21" max="21" width="6.88671875" style="98" bestFit="1" customWidth="1"/>
    <col min="22" max="22" width="5.5546875" style="98" customWidth="1"/>
    <col min="23" max="23" width="4.109375" style="98" bestFit="1" customWidth="1"/>
    <col min="24" max="16384" width="10.109375" style="98"/>
  </cols>
  <sheetData>
    <row r="1" spans="2:18" ht="12.6" thickBot="1"/>
    <row r="2" spans="2:18" ht="18" customHeight="1" thickBot="1">
      <c r="B2" s="230" t="s">
        <v>446</v>
      </c>
      <c r="K2" s="274" t="s">
        <v>282</v>
      </c>
      <c r="L2" s="442"/>
      <c r="M2" s="442"/>
      <c r="N2" s="442"/>
      <c r="O2" s="442"/>
      <c r="P2" s="443"/>
    </row>
    <row r="3" spans="2:18" ht="18" customHeight="1">
      <c r="K3" s="444" t="s">
        <v>283</v>
      </c>
      <c r="L3" s="275" t="s">
        <v>3</v>
      </c>
      <c r="M3" s="275"/>
      <c r="N3" s="276"/>
      <c r="O3" s="276"/>
      <c r="P3" s="277"/>
    </row>
    <row r="4" spans="2:18" ht="17.25" customHeight="1" thickBot="1">
      <c r="K4" s="445"/>
      <c r="L4" s="278" t="s">
        <v>454</v>
      </c>
      <c r="M4" s="278"/>
      <c r="N4" s="279"/>
      <c r="O4" s="279"/>
      <c r="P4" s="280"/>
    </row>
    <row r="5" spans="2:18" ht="24.75" customHeight="1">
      <c r="B5" s="441" t="s">
        <v>387</v>
      </c>
      <c r="C5" s="441"/>
      <c r="D5" s="441"/>
      <c r="M5" s="99"/>
    </row>
    <row r="6" spans="2:18" ht="26.25" customHeight="1">
      <c r="B6" s="446" t="s">
        <v>284</v>
      </c>
      <c r="C6" s="447"/>
      <c r="D6" s="447"/>
      <c r="E6" s="447"/>
      <c r="F6" s="447"/>
      <c r="G6" s="447"/>
      <c r="H6" s="447"/>
      <c r="I6" s="447"/>
      <c r="J6" s="447"/>
      <c r="K6" s="447"/>
      <c r="L6" s="447"/>
      <c r="M6" s="447"/>
      <c r="N6" s="447"/>
      <c r="O6" s="447"/>
      <c r="P6" s="448"/>
    </row>
    <row r="7" spans="2:18" ht="24" customHeight="1">
      <c r="B7" s="449" t="s">
        <v>285</v>
      </c>
      <c r="C7" s="449"/>
      <c r="D7" s="449"/>
      <c r="E7" s="451" t="s">
        <v>388</v>
      </c>
      <c r="F7" s="453"/>
      <c r="G7" s="453"/>
      <c r="H7" s="453"/>
      <c r="I7" s="453"/>
      <c r="J7" s="453"/>
      <c r="K7" s="454"/>
      <c r="L7" s="454"/>
      <c r="M7" s="455"/>
      <c r="N7" s="456" t="s">
        <v>286</v>
      </c>
      <c r="O7" s="457"/>
      <c r="P7" s="458"/>
    </row>
    <row r="8" spans="2:18" ht="30.75" customHeight="1">
      <c r="B8" s="450"/>
      <c r="C8" s="450"/>
      <c r="D8" s="450"/>
      <c r="E8" s="451"/>
      <c r="F8" s="100" t="s">
        <v>389</v>
      </c>
      <c r="G8" s="101"/>
      <c r="H8" s="100" t="s">
        <v>390</v>
      </c>
      <c r="I8" s="101"/>
      <c r="J8" s="100" t="s">
        <v>391</v>
      </c>
      <c r="K8" s="237"/>
      <c r="L8" s="101"/>
      <c r="M8" s="465" t="s">
        <v>243</v>
      </c>
      <c r="N8" s="459"/>
      <c r="O8" s="460"/>
      <c r="P8" s="461"/>
    </row>
    <row r="9" spans="2:18" ht="51" customHeight="1">
      <c r="B9" s="450"/>
      <c r="C9" s="450"/>
      <c r="D9" s="450"/>
      <c r="E9" s="452"/>
      <c r="F9" s="102">
        <v>1</v>
      </c>
      <c r="G9" s="103"/>
      <c r="H9" s="102">
        <v>3</v>
      </c>
      <c r="I9" s="103"/>
      <c r="J9" s="102">
        <v>5</v>
      </c>
      <c r="K9" s="238"/>
      <c r="L9" s="103"/>
      <c r="M9" s="466"/>
      <c r="N9" s="462"/>
      <c r="O9" s="463"/>
      <c r="P9" s="464"/>
    </row>
    <row r="10" spans="2:18" ht="37.5" customHeight="1">
      <c r="B10" s="104" t="s">
        <v>392</v>
      </c>
      <c r="C10" s="467" t="s">
        <v>287</v>
      </c>
      <c r="D10" s="468"/>
      <c r="E10" s="105">
        <v>1</v>
      </c>
      <c r="F10" s="106" t="s">
        <v>288</v>
      </c>
      <c r="G10" s="107"/>
      <c r="H10" s="106" t="s">
        <v>289</v>
      </c>
      <c r="I10" s="107"/>
      <c r="J10" s="243"/>
      <c r="K10" s="244"/>
      <c r="L10" s="109"/>
      <c r="M10" s="110">
        <f>IF(COUNTIF(F10:L10,"○")&gt;1,"E",IF(G10="○",E10,IF(I10="○",E10*3,IF(L10="○",E10*5,0))))</f>
        <v>0</v>
      </c>
      <c r="N10" s="469"/>
      <c r="O10" s="470"/>
      <c r="P10" s="471"/>
    </row>
    <row r="11" spans="2:18" ht="37.5" customHeight="1">
      <c r="B11" s="104" t="s">
        <v>393</v>
      </c>
      <c r="C11" s="467" t="s">
        <v>290</v>
      </c>
      <c r="D11" s="468"/>
      <c r="E11" s="105">
        <v>3</v>
      </c>
      <c r="F11" s="106" t="s">
        <v>291</v>
      </c>
      <c r="G11" s="107"/>
      <c r="H11" s="106" t="s">
        <v>292</v>
      </c>
      <c r="I11" s="107"/>
      <c r="J11" s="245"/>
      <c r="K11" s="246"/>
      <c r="L11" s="112"/>
      <c r="M11" s="110">
        <f t="shared" ref="M11:M42" si="0">IF(COUNTIF(F11:L11,"○")&gt;1,"E",IF(G11="○",E11,IF(I11="○",E11*3,IF(L11="○",E11*5,0))))</f>
        <v>0</v>
      </c>
      <c r="N11" s="469"/>
      <c r="O11" s="470"/>
      <c r="P11" s="471"/>
    </row>
    <row r="12" spans="2:18" ht="37.5" customHeight="1">
      <c r="B12" s="104" t="s">
        <v>394</v>
      </c>
      <c r="C12" s="467" t="s">
        <v>293</v>
      </c>
      <c r="D12" s="468"/>
      <c r="E12" s="105">
        <v>1</v>
      </c>
      <c r="F12" s="106" t="s">
        <v>395</v>
      </c>
      <c r="G12" s="107"/>
      <c r="H12" s="111"/>
      <c r="I12" s="113"/>
      <c r="J12" s="245"/>
      <c r="K12" s="246"/>
      <c r="L12" s="112"/>
      <c r="M12" s="110">
        <f t="shared" si="0"/>
        <v>0</v>
      </c>
      <c r="N12" s="469"/>
      <c r="O12" s="470"/>
      <c r="P12" s="471"/>
    </row>
    <row r="13" spans="2:18" ht="37.5" customHeight="1">
      <c r="B13" s="104" t="s">
        <v>396</v>
      </c>
      <c r="C13" s="472" t="s">
        <v>294</v>
      </c>
      <c r="D13" s="468"/>
      <c r="E13" s="105">
        <v>2</v>
      </c>
      <c r="F13" s="111"/>
      <c r="G13" s="113"/>
      <c r="H13" s="106" t="s">
        <v>295</v>
      </c>
      <c r="I13" s="107"/>
      <c r="J13" s="247" t="s">
        <v>296</v>
      </c>
      <c r="K13" s="248"/>
      <c r="L13" s="114"/>
      <c r="M13" s="110">
        <f t="shared" si="0"/>
        <v>0</v>
      </c>
      <c r="N13" s="469"/>
      <c r="O13" s="470"/>
      <c r="P13" s="471"/>
    </row>
    <row r="14" spans="2:18" ht="37.5" customHeight="1">
      <c r="B14" s="104" t="s">
        <v>397</v>
      </c>
      <c r="C14" s="467" t="s">
        <v>297</v>
      </c>
      <c r="D14" s="468"/>
      <c r="E14" s="105">
        <v>1</v>
      </c>
      <c r="F14" s="106" t="s">
        <v>298</v>
      </c>
      <c r="G14" s="107"/>
      <c r="H14" s="106" t="s">
        <v>299</v>
      </c>
      <c r="I14" s="107"/>
      <c r="J14" s="247" t="s">
        <v>300</v>
      </c>
      <c r="K14" s="248"/>
      <c r="L14" s="115"/>
      <c r="M14" s="110">
        <f t="shared" si="0"/>
        <v>0</v>
      </c>
      <c r="N14" s="469"/>
      <c r="O14" s="470"/>
      <c r="P14" s="471"/>
    </row>
    <row r="15" spans="2:18" ht="37.5" customHeight="1">
      <c r="B15" s="104" t="s">
        <v>398</v>
      </c>
      <c r="C15" s="467" t="s">
        <v>399</v>
      </c>
      <c r="D15" s="468"/>
      <c r="E15" s="105">
        <v>2</v>
      </c>
      <c r="F15" s="106" t="s">
        <v>400</v>
      </c>
      <c r="G15" s="107"/>
      <c r="H15" s="106" t="s">
        <v>301</v>
      </c>
      <c r="I15" s="107"/>
      <c r="J15" s="247" t="s">
        <v>302</v>
      </c>
      <c r="K15" s="248"/>
      <c r="L15" s="115"/>
      <c r="M15" s="110">
        <f t="shared" si="0"/>
        <v>0</v>
      </c>
      <c r="N15" s="469"/>
      <c r="O15" s="470"/>
      <c r="P15" s="471"/>
      <c r="R15" s="97"/>
    </row>
    <row r="16" spans="2:18" ht="37.5" customHeight="1">
      <c r="B16" s="116" t="s">
        <v>401</v>
      </c>
      <c r="C16" s="473" t="s">
        <v>303</v>
      </c>
      <c r="D16" s="474"/>
      <c r="E16" s="117">
        <v>3</v>
      </c>
      <c r="F16" s="118" t="s">
        <v>304</v>
      </c>
      <c r="G16" s="119"/>
      <c r="H16" s="118" t="s">
        <v>305</v>
      </c>
      <c r="I16" s="119"/>
      <c r="J16" s="249" t="s">
        <v>306</v>
      </c>
      <c r="K16" s="250"/>
      <c r="L16" s="120"/>
      <c r="M16" s="110">
        <f t="shared" si="0"/>
        <v>0</v>
      </c>
      <c r="N16" s="469"/>
      <c r="O16" s="470"/>
      <c r="P16" s="471"/>
      <c r="R16" s="97"/>
    </row>
    <row r="17" spans="1:23" ht="37.5" customHeight="1">
      <c r="B17" s="104" t="s">
        <v>402</v>
      </c>
      <c r="C17" s="472" t="s">
        <v>307</v>
      </c>
      <c r="D17" s="475"/>
      <c r="E17" s="105">
        <v>2</v>
      </c>
      <c r="F17" s="106" t="s">
        <v>308</v>
      </c>
      <c r="G17" s="107"/>
      <c r="H17" s="106" t="s">
        <v>309</v>
      </c>
      <c r="I17" s="107"/>
      <c r="J17" s="247" t="s">
        <v>310</v>
      </c>
      <c r="K17" s="248"/>
      <c r="L17" s="115"/>
      <c r="M17" s="121">
        <f t="shared" si="0"/>
        <v>0</v>
      </c>
      <c r="N17" s="469"/>
      <c r="O17" s="470"/>
      <c r="P17" s="471"/>
    </row>
    <row r="18" spans="1:23" ht="37.5" customHeight="1">
      <c r="B18" s="104" t="s">
        <v>403</v>
      </c>
      <c r="C18" s="467" t="s">
        <v>311</v>
      </c>
      <c r="D18" s="468"/>
      <c r="E18" s="105">
        <v>2</v>
      </c>
      <c r="F18" s="106" t="s">
        <v>312</v>
      </c>
      <c r="G18" s="107"/>
      <c r="H18" s="106" t="s">
        <v>313</v>
      </c>
      <c r="I18" s="107"/>
      <c r="J18" s="247" t="s">
        <v>314</v>
      </c>
      <c r="K18" s="248"/>
      <c r="L18" s="115"/>
      <c r="M18" s="110">
        <f t="shared" si="0"/>
        <v>0</v>
      </c>
      <c r="N18" s="469"/>
      <c r="O18" s="470"/>
      <c r="P18" s="471"/>
      <c r="S18" s="122"/>
      <c r="T18" s="122"/>
      <c r="U18" s="122"/>
    </row>
    <row r="19" spans="1:23" ht="37.5" customHeight="1">
      <c r="A19" s="123"/>
      <c r="B19" s="124" t="s">
        <v>404</v>
      </c>
      <c r="C19" s="467" t="s">
        <v>315</v>
      </c>
      <c r="D19" s="468"/>
      <c r="E19" s="105">
        <v>2</v>
      </c>
      <c r="F19" s="106" t="s">
        <v>316</v>
      </c>
      <c r="G19" s="107"/>
      <c r="H19" s="106" t="s">
        <v>317</v>
      </c>
      <c r="I19" s="107"/>
      <c r="J19" s="247" t="s">
        <v>318</v>
      </c>
      <c r="K19" s="248"/>
      <c r="L19" s="125"/>
      <c r="M19" s="121">
        <f>IF(COUNTIF(F19:L19,"○")&gt;1,"E",IF(G19="○",E19,IF(I19="○",E19*3,IF(L19="○",E19*5+IF(N19="",0,9*INT(N19/25-1)),0))))</f>
        <v>0</v>
      </c>
      <c r="N19" s="126"/>
      <c r="O19" s="127" t="s">
        <v>319</v>
      </c>
      <c r="P19" s="131"/>
      <c r="R19" s="128"/>
      <c r="S19" s="128"/>
      <c r="T19" s="128"/>
      <c r="U19" s="128"/>
      <c r="V19" s="128"/>
      <c r="W19" s="128"/>
    </row>
    <row r="20" spans="1:23" ht="37.5" customHeight="1">
      <c r="A20" s="123"/>
      <c r="B20" s="129" t="s">
        <v>405</v>
      </c>
      <c r="C20" s="484" t="s">
        <v>320</v>
      </c>
      <c r="D20" s="474"/>
      <c r="E20" s="117">
        <v>2</v>
      </c>
      <c r="F20" s="118">
        <v>1</v>
      </c>
      <c r="G20" s="119"/>
      <c r="H20" s="118">
        <v>2</v>
      </c>
      <c r="I20" s="119"/>
      <c r="J20" s="249" t="s">
        <v>321</v>
      </c>
      <c r="K20" s="250"/>
      <c r="L20" s="130"/>
      <c r="M20" s="121">
        <f t="shared" si="0"/>
        <v>0</v>
      </c>
      <c r="N20" s="485"/>
      <c r="O20" s="486"/>
      <c r="P20" s="487"/>
      <c r="R20" s="128"/>
      <c r="S20" s="128"/>
      <c r="T20" s="128"/>
      <c r="U20" s="128"/>
      <c r="V20" s="128"/>
      <c r="W20" s="128"/>
    </row>
    <row r="21" spans="1:23" ht="37.5" customHeight="1">
      <c r="A21" s="123"/>
      <c r="B21" s="132" t="s">
        <v>406</v>
      </c>
      <c r="C21" s="467" t="s">
        <v>322</v>
      </c>
      <c r="D21" s="468"/>
      <c r="E21" s="105">
        <v>2</v>
      </c>
      <c r="F21" s="108"/>
      <c r="G21" s="109"/>
      <c r="H21" s="106" t="s">
        <v>323</v>
      </c>
      <c r="I21" s="133"/>
      <c r="J21" s="243"/>
      <c r="K21" s="244"/>
      <c r="L21" s="109"/>
      <c r="M21" s="110">
        <f t="shared" si="0"/>
        <v>0</v>
      </c>
      <c r="N21" s="488"/>
      <c r="O21" s="489"/>
      <c r="P21" s="490"/>
    </row>
    <row r="22" spans="1:23" ht="37.5" customHeight="1">
      <c r="A22" s="123"/>
      <c r="B22" s="134" t="s">
        <v>407</v>
      </c>
      <c r="C22" s="472" t="s">
        <v>324</v>
      </c>
      <c r="D22" s="475"/>
      <c r="E22" s="135">
        <v>3</v>
      </c>
      <c r="F22" s="136" t="s">
        <v>408</v>
      </c>
      <c r="G22" s="137"/>
      <c r="H22" s="136" t="s">
        <v>409</v>
      </c>
      <c r="I22" s="137"/>
      <c r="J22" s="251" t="s">
        <v>325</v>
      </c>
      <c r="K22" s="252"/>
      <c r="L22" s="167"/>
      <c r="M22" s="138">
        <f t="shared" si="0"/>
        <v>0</v>
      </c>
      <c r="N22" s="491"/>
      <c r="O22" s="492"/>
      <c r="P22" s="493"/>
    </row>
    <row r="23" spans="1:23" ht="37.5" customHeight="1">
      <c r="A23" s="123"/>
      <c r="B23" s="139" t="s">
        <v>410</v>
      </c>
      <c r="C23" s="494" t="s">
        <v>326</v>
      </c>
      <c r="D23" s="140" t="s">
        <v>327</v>
      </c>
      <c r="E23" s="141">
        <v>2</v>
      </c>
      <c r="F23" s="142" t="s">
        <v>328</v>
      </c>
      <c r="G23" s="143"/>
      <c r="H23" s="142" t="s">
        <v>329</v>
      </c>
      <c r="I23" s="143"/>
      <c r="J23" s="253" t="s">
        <v>330</v>
      </c>
      <c r="K23" s="254"/>
      <c r="L23" s="144"/>
      <c r="M23" s="145">
        <f t="shared" si="0"/>
        <v>0</v>
      </c>
      <c r="N23" s="478"/>
      <c r="O23" s="479"/>
      <c r="P23" s="480"/>
    </row>
    <row r="24" spans="1:23" ht="37.5" customHeight="1">
      <c r="B24" s="146" t="s">
        <v>411</v>
      </c>
      <c r="C24" s="495"/>
      <c r="D24" s="147" t="s">
        <v>331</v>
      </c>
      <c r="E24" s="148">
        <v>1</v>
      </c>
      <c r="F24" s="149"/>
      <c r="G24" s="150"/>
      <c r="H24" s="151" t="s">
        <v>412</v>
      </c>
      <c r="I24" s="152"/>
      <c r="J24" s="255"/>
      <c r="K24" s="256"/>
      <c r="L24" s="153"/>
      <c r="M24" s="154">
        <f t="shared" si="0"/>
        <v>0</v>
      </c>
      <c r="N24" s="498"/>
      <c r="O24" s="499"/>
      <c r="P24" s="500"/>
    </row>
    <row r="25" spans="1:23" ht="37.5" customHeight="1">
      <c r="A25" s="123"/>
      <c r="B25" s="155" t="s">
        <v>332</v>
      </c>
      <c r="C25" s="496"/>
      <c r="D25" s="147" t="s">
        <v>333</v>
      </c>
      <c r="E25" s="148">
        <v>2</v>
      </c>
      <c r="F25" s="151" t="s">
        <v>334</v>
      </c>
      <c r="G25" s="152"/>
      <c r="H25" s="151" t="s">
        <v>335</v>
      </c>
      <c r="I25" s="152"/>
      <c r="J25" s="257" t="s">
        <v>336</v>
      </c>
      <c r="K25" s="258"/>
      <c r="L25" s="156"/>
      <c r="M25" s="154">
        <f t="shared" si="0"/>
        <v>0</v>
      </c>
      <c r="N25" s="498"/>
      <c r="O25" s="499"/>
      <c r="P25" s="500"/>
    </row>
    <row r="26" spans="1:23" ht="37.5" customHeight="1">
      <c r="A26" s="123"/>
      <c r="B26" s="157" t="s">
        <v>337</v>
      </c>
      <c r="C26" s="497"/>
      <c r="D26" s="158" t="s">
        <v>338</v>
      </c>
      <c r="E26" s="159">
        <v>1</v>
      </c>
      <c r="F26" s="160"/>
      <c r="G26" s="161"/>
      <c r="H26" s="162" t="s">
        <v>339</v>
      </c>
      <c r="I26" s="163"/>
      <c r="J26" s="259"/>
      <c r="K26" s="260"/>
      <c r="L26" s="164"/>
      <c r="M26" s="165">
        <f t="shared" si="0"/>
        <v>0</v>
      </c>
      <c r="N26" s="481"/>
      <c r="O26" s="482"/>
      <c r="P26" s="483"/>
    </row>
    <row r="27" spans="1:23" ht="37.5" customHeight="1">
      <c r="B27" s="166" t="s">
        <v>413</v>
      </c>
      <c r="C27" s="476" t="s">
        <v>340</v>
      </c>
      <c r="D27" s="168" t="s">
        <v>341</v>
      </c>
      <c r="E27" s="169">
        <v>2</v>
      </c>
      <c r="F27" s="142" t="s">
        <v>342</v>
      </c>
      <c r="G27" s="143"/>
      <c r="H27" s="142" t="s">
        <v>343</v>
      </c>
      <c r="I27" s="143"/>
      <c r="J27" s="261"/>
      <c r="K27" s="262"/>
      <c r="L27" s="170"/>
      <c r="M27" s="145">
        <f t="shared" si="0"/>
        <v>0</v>
      </c>
      <c r="N27" s="478"/>
      <c r="O27" s="479"/>
      <c r="P27" s="480"/>
    </row>
    <row r="28" spans="1:23" ht="37.5" customHeight="1">
      <c r="B28" s="171" t="s">
        <v>414</v>
      </c>
      <c r="C28" s="477"/>
      <c r="D28" s="172" t="s">
        <v>344</v>
      </c>
      <c r="E28" s="159">
        <v>2</v>
      </c>
      <c r="F28" s="162" t="s">
        <v>345</v>
      </c>
      <c r="G28" s="163"/>
      <c r="H28" s="173" t="s">
        <v>346</v>
      </c>
      <c r="I28" s="163"/>
      <c r="J28" s="259"/>
      <c r="K28" s="260"/>
      <c r="L28" s="164"/>
      <c r="M28" s="165">
        <f t="shared" si="0"/>
        <v>0</v>
      </c>
      <c r="N28" s="481"/>
      <c r="O28" s="482"/>
      <c r="P28" s="483"/>
    </row>
    <row r="29" spans="1:23" ht="37.5" customHeight="1">
      <c r="B29" s="174" t="s">
        <v>415</v>
      </c>
      <c r="C29" s="473" t="s">
        <v>347</v>
      </c>
      <c r="D29" s="474"/>
      <c r="E29" s="175">
        <v>2</v>
      </c>
      <c r="F29" s="176" t="s">
        <v>348</v>
      </c>
      <c r="G29" s="177"/>
      <c r="H29" s="176" t="s">
        <v>349</v>
      </c>
      <c r="I29" s="177"/>
      <c r="J29" s="263" t="s">
        <v>350</v>
      </c>
      <c r="K29" s="264"/>
      <c r="L29" s="178"/>
      <c r="M29" s="165">
        <f t="shared" si="0"/>
        <v>0</v>
      </c>
      <c r="N29" s="491"/>
      <c r="O29" s="492"/>
      <c r="P29" s="493"/>
    </row>
    <row r="30" spans="1:23" ht="37.5" customHeight="1">
      <c r="B30" s="116" t="s">
        <v>416</v>
      </c>
      <c r="C30" s="484" t="s">
        <v>351</v>
      </c>
      <c r="D30" s="474"/>
      <c r="E30" s="175">
        <v>2</v>
      </c>
      <c r="F30" s="179"/>
      <c r="G30" s="180"/>
      <c r="H30" s="176" t="s">
        <v>412</v>
      </c>
      <c r="I30" s="177"/>
      <c r="J30" s="265"/>
      <c r="K30" s="266"/>
      <c r="L30" s="181"/>
      <c r="M30" s="182">
        <f t="shared" si="0"/>
        <v>0</v>
      </c>
      <c r="N30" s="491"/>
      <c r="O30" s="492"/>
      <c r="P30" s="493"/>
    </row>
    <row r="31" spans="1:23" ht="37.5" customHeight="1">
      <c r="B31" s="104" t="s">
        <v>417</v>
      </c>
      <c r="C31" s="501" t="s">
        <v>352</v>
      </c>
      <c r="D31" s="502"/>
      <c r="E31" s="183">
        <v>1</v>
      </c>
      <c r="F31" s="179"/>
      <c r="G31" s="180"/>
      <c r="H31" s="184" t="s">
        <v>412</v>
      </c>
      <c r="I31" s="185"/>
      <c r="J31" s="265"/>
      <c r="K31" s="266"/>
      <c r="L31" s="181"/>
      <c r="M31" s="182">
        <f t="shared" si="0"/>
        <v>0</v>
      </c>
      <c r="N31" s="491"/>
      <c r="O31" s="492"/>
      <c r="P31" s="493"/>
    </row>
    <row r="32" spans="1:23" ht="37.5" customHeight="1">
      <c r="B32" s="186" t="s">
        <v>418</v>
      </c>
      <c r="C32" s="501" t="s">
        <v>353</v>
      </c>
      <c r="D32" s="502"/>
      <c r="E32" s="187">
        <v>1</v>
      </c>
      <c r="F32" s="106" t="s">
        <v>354</v>
      </c>
      <c r="G32" s="107"/>
      <c r="H32" s="106" t="s">
        <v>419</v>
      </c>
      <c r="I32" s="107"/>
      <c r="J32" s="245"/>
      <c r="K32" s="246"/>
      <c r="L32" s="188"/>
      <c r="M32" s="110">
        <f t="shared" si="0"/>
        <v>0</v>
      </c>
      <c r="N32" s="491"/>
      <c r="O32" s="492"/>
      <c r="P32" s="493"/>
    </row>
    <row r="33" spans="1:20" ht="37.5" customHeight="1">
      <c r="B33" s="186" t="s">
        <v>420</v>
      </c>
      <c r="C33" s="501" t="s">
        <v>355</v>
      </c>
      <c r="D33" s="502"/>
      <c r="E33" s="187">
        <v>1</v>
      </c>
      <c r="F33" s="106" t="s">
        <v>356</v>
      </c>
      <c r="G33" s="107"/>
      <c r="H33" s="106" t="s">
        <v>357</v>
      </c>
      <c r="I33" s="107"/>
      <c r="J33" s="245"/>
      <c r="K33" s="246"/>
      <c r="L33" s="188"/>
      <c r="M33" s="110">
        <f t="shared" si="0"/>
        <v>0</v>
      </c>
      <c r="N33" s="491"/>
      <c r="O33" s="492"/>
      <c r="P33" s="493"/>
    </row>
    <row r="34" spans="1:20" ht="37.5" customHeight="1">
      <c r="B34" s="186" t="s">
        <v>421</v>
      </c>
      <c r="C34" s="501" t="s">
        <v>358</v>
      </c>
      <c r="D34" s="502"/>
      <c r="E34" s="189">
        <v>2</v>
      </c>
      <c r="F34" s="136" t="s">
        <v>359</v>
      </c>
      <c r="G34" s="137"/>
      <c r="H34" s="136" t="s">
        <v>360</v>
      </c>
      <c r="I34" s="137"/>
      <c r="J34" s="267"/>
      <c r="K34" s="268"/>
      <c r="L34" s="190"/>
      <c r="M34" s="138">
        <f t="shared" si="0"/>
        <v>0</v>
      </c>
      <c r="N34" s="491"/>
      <c r="O34" s="492"/>
      <c r="P34" s="493"/>
    </row>
    <row r="35" spans="1:20" ht="37.5" customHeight="1">
      <c r="B35" s="186" t="s">
        <v>422</v>
      </c>
      <c r="C35" s="494" t="s">
        <v>361</v>
      </c>
      <c r="D35" s="191" t="s">
        <v>448</v>
      </c>
      <c r="E35" s="169">
        <v>1</v>
      </c>
      <c r="F35" s="179"/>
      <c r="G35" s="180"/>
      <c r="H35" s="142" t="s">
        <v>450</v>
      </c>
      <c r="I35" s="143"/>
      <c r="J35" s="261"/>
      <c r="K35" s="262"/>
      <c r="L35" s="170"/>
      <c r="M35" s="145">
        <f t="shared" si="0"/>
        <v>0</v>
      </c>
      <c r="N35" s="503"/>
      <c r="O35" s="504"/>
      <c r="P35" s="505"/>
    </row>
    <row r="36" spans="1:20" ht="37.5" customHeight="1">
      <c r="B36" s="155" t="s">
        <v>423</v>
      </c>
      <c r="C36" s="496"/>
      <c r="D36" s="191" t="s">
        <v>449</v>
      </c>
      <c r="E36" s="192">
        <v>1</v>
      </c>
      <c r="F36" s="179"/>
      <c r="G36" s="180"/>
      <c r="H36" s="142" t="s">
        <v>450</v>
      </c>
      <c r="I36" s="193"/>
      <c r="J36" s="269"/>
      <c r="K36" s="270"/>
      <c r="L36" s="194"/>
      <c r="M36" s="195">
        <f t="shared" si="0"/>
        <v>0</v>
      </c>
      <c r="N36" s="506"/>
      <c r="O36" s="507"/>
      <c r="P36" s="508"/>
    </row>
    <row r="37" spans="1:20" ht="37.5" customHeight="1">
      <c r="B37" s="155" t="s">
        <v>362</v>
      </c>
      <c r="C37" s="496"/>
      <c r="D37" s="196" t="s">
        <v>363</v>
      </c>
      <c r="E37" s="197">
        <v>1</v>
      </c>
      <c r="F37" s="151" t="s">
        <v>364</v>
      </c>
      <c r="G37" s="152"/>
      <c r="H37" s="151" t="s">
        <v>365</v>
      </c>
      <c r="I37" s="152"/>
      <c r="J37" s="257" t="s">
        <v>366</v>
      </c>
      <c r="K37" s="258"/>
      <c r="L37" s="156"/>
      <c r="M37" s="154">
        <f t="shared" si="0"/>
        <v>0</v>
      </c>
      <c r="N37" s="506"/>
      <c r="O37" s="507"/>
      <c r="P37" s="508"/>
      <c r="T37" s="122"/>
    </row>
    <row r="38" spans="1:20" ht="56.25" customHeight="1">
      <c r="B38" s="157" t="s">
        <v>367</v>
      </c>
      <c r="C38" s="497"/>
      <c r="D38" s="198" t="s">
        <v>368</v>
      </c>
      <c r="E38" s="159">
        <v>3</v>
      </c>
      <c r="F38" s="162" t="s">
        <v>369</v>
      </c>
      <c r="G38" s="163"/>
      <c r="H38" s="162" t="s">
        <v>370</v>
      </c>
      <c r="I38" s="163"/>
      <c r="J38" s="271" t="s">
        <v>371</v>
      </c>
      <c r="K38" s="272"/>
      <c r="L38" s="199"/>
      <c r="M38" s="165">
        <f>IF(COUNTIF(F38:L38,"○")&gt;1,"E",IF(G38="○",E38,IF(I38="○",E38*3,IF(L38="○",E38*5+IF(N38="",0,9*INT((N38-1)/20-4)),0))))</f>
        <v>0</v>
      </c>
      <c r="N38" s="200"/>
      <c r="O38" s="201" t="s">
        <v>372</v>
      </c>
      <c r="P38" s="206"/>
      <c r="R38" s="128"/>
      <c r="S38" s="128"/>
      <c r="T38" s="128"/>
    </row>
    <row r="39" spans="1:20" ht="37.5" customHeight="1">
      <c r="B39" s="202" t="s">
        <v>424</v>
      </c>
      <c r="C39" s="509" t="s">
        <v>373</v>
      </c>
      <c r="D39" s="203" t="s">
        <v>425</v>
      </c>
      <c r="E39" s="169">
        <v>3</v>
      </c>
      <c r="F39" s="142" t="s">
        <v>354</v>
      </c>
      <c r="G39" s="143"/>
      <c r="H39" s="142" t="s">
        <v>426</v>
      </c>
      <c r="I39" s="143"/>
      <c r="J39" s="261"/>
      <c r="K39" s="262"/>
      <c r="L39" s="170"/>
      <c r="M39" s="145">
        <f t="shared" si="0"/>
        <v>0</v>
      </c>
      <c r="N39" s="503"/>
      <c r="O39" s="504"/>
      <c r="P39" s="505"/>
      <c r="R39" s="122"/>
    </row>
    <row r="40" spans="1:20" ht="37.5" customHeight="1">
      <c r="B40" s="204" t="s">
        <v>427</v>
      </c>
      <c r="C40" s="510"/>
      <c r="D40" s="205" t="s">
        <v>374</v>
      </c>
      <c r="E40" s="159">
        <v>1</v>
      </c>
      <c r="F40" s="162" t="s">
        <v>428</v>
      </c>
      <c r="G40" s="163"/>
      <c r="H40" s="162" t="s">
        <v>429</v>
      </c>
      <c r="I40" s="163"/>
      <c r="J40" s="259"/>
      <c r="K40" s="260"/>
      <c r="L40" s="164"/>
      <c r="M40" s="165">
        <f t="shared" si="0"/>
        <v>0</v>
      </c>
      <c r="N40" s="511"/>
      <c r="O40" s="512"/>
      <c r="P40" s="513"/>
    </row>
    <row r="41" spans="1:20" ht="37.5" customHeight="1">
      <c r="B41" s="104" t="s">
        <v>430</v>
      </c>
      <c r="C41" s="467" t="s">
        <v>375</v>
      </c>
      <c r="D41" s="468"/>
      <c r="E41" s="187">
        <v>3</v>
      </c>
      <c r="F41" s="106" t="s">
        <v>376</v>
      </c>
      <c r="G41" s="107"/>
      <c r="H41" s="106" t="s">
        <v>377</v>
      </c>
      <c r="I41" s="107"/>
      <c r="J41" s="247" t="s">
        <v>378</v>
      </c>
      <c r="K41" s="248"/>
      <c r="L41" s="115"/>
      <c r="M41" s="110">
        <f t="shared" si="0"/>
        <v>0</v>
      </c>
      <c r="N41" s="514"/>
      <c r="O41" s="515"/>
      <c r="P41" s="516"/>
    </row>
    <row r="42" spans="1:20" ht="37.5" customHeight="1">
      <c r="B42" s="186" t="s">
        <v>431</v>
      </c>
      <c r="C42" s="517" t="s">
        <v>379</v>
      </c>
      <c r="D42" s="518"/>
      <c r="E42" s="189">
        <v>3</v>
      </c>
      <c r="F42" s="136" t="s">
        <v>380</v>
      </c>
      <c r="G42" s="137"/>
      <c r="H42" s="136" t="s">
        <v>381</v>
      </c>
      <c r="I42" s="137"/>
      <c r="J42" s="251" t="s">
        <v>432</v>
      </c>
      <c r="K42" s="252"/>
      <c r="L42" s="167"/>
      <c r="M42" s="207">
        <f t="shared" si="0"/>
        <v>0</v>
      </c>
      <c r="N42" s="519"/>
      <c r="O42" s="520"/>
      <c r="P42" s="521"/>
    </row>
    <row r="43" spans="1:20" ht="37.5" customHeight="1">
      <c r="B43" s="522" t="s">
        <v>382</v>
      </c>
      <c r="C43" s="523"/>
      <c r="D43" s="523"/>
      <c r="E43" s="523"/>
      <c r="F43" s="523"/>
      <c r="G43" s="208"/>
      <c r="H43" s="209"/>
      <c r="I43" s="209"/>
      <c r="J43" s="273" t="s">
        <v>383</v>
      </c>
      <c r="K43" s="273"/>
      <c r="L43" s="210"/>
      <c r="M43" s="211">
        <f>IF(COUNTIF(M10:M42,"E")&gt;0,"E",SUM(M10:M42))</f>
        <v>0</v>
      </c>
      <c r="N43" s="524"/>
      <c r="O43" s="525"/>
      <c r="P43" s="526"/>
    </row>
    <row r="44" spans="1:20" ht="18" customHeight="1">
      <c r="A44" s="122"/>
      <c r="B44" s="98"/>
      <c r="C44" s="98"/>
      <c r="E44" s="212"/>
      <c r="F44" s="212"/>
      <c r="G44" s="226"/>
      <c r="H44" s="213"/>
      <c r="I44" s="213"/>
      <c r="J44" s="214"/>
      <c r="K44" s="214"/>
      <c r="L44" s="215"/>
      <c r="M44" s="216"/>
      <c r="N44" s="217"/>
      <c r="O44" s="217"/>
      <c r="P44" s="217"/>
    </row>
    <row r="45" spans="1:20" ht="37.5" customHeight="1" thickBot="1">
      <c r="A45" s="122"/>
      <c r="B45" s="218" t="s">
        <v>433</v>
      </c>
      <c r="C45" s="523" t="s">
        <v>434</v>
      </c>
      <c r="D45" s="527"/>
      <c r="E45" s="219" t="s">
        <v>435</v>
      </c>
      <c r="F45" s="106" t="s">
        <v>428</v>
      </c>
      <c r="G45" s="107"/>
      <c r="H45" s="106" t="s">
        <v>429</v>
      </c>
      <c r="I45" s="107"/>
      <c r="J45" s="241"/>
      <c r="K45" s="239"/>
      <c r="L45" s="113"/>
      <c r="M45" s="211">
        <f>IF(COUNTIF(F45:L45,"○")&gt;1,"E",ROUND(M43*IF(I45="○",1.1,1),0))</f>
        <v>0</v>
      </c>
      <c r="N45" s="524"/>
      <c r="O45" s="525"/>
      <c r="P45" s="526"/>
    </row>
    <row r="46" spans="1:20" ht="37.5" customHeight="1" thickBot="1">
      <c r="A46" s="122"/>
      <c r="B46" s="220" t="s">
        <v>436</v>
      </c>
      <c r="C46" s="528" t="s">
        <v>384</v>
      </c>
      <c r="D46" s="529"/>
      <c r="E46" s="221" t="s">
        <v>435</v>
      </c>
      <c r="F46" s="222" t="s">
        <v>385</v>
      </c>
      <c r="G46" s="223" t="str">
        <f>IF(ISERROR(FIND("■治験",N3)),"","○")</f>
        <v/>
      </c>
      <c r="H46" s="222" t="s">
        <v>386</v>
      </c>
      <c r="I46" s="223" t="str">
        <f>IF(ISERROR(FIND("■製造",N3)),"","○")</f>
        <v/>
      </c>
      <c r="J46" s="242"/>
      <c r="K46" s="240"/>
      <c r="L46" s="224"/>
      <c r="M46" s="225">
        <f>IF(COUNTIF(F46:L46,"○")&gt;1,"E",ROUND(M45*IF(I46="○",0.8,1),0))</f>
        <v>0</v>
      </c>
      <c r="N46" s="530"/>
      <c r="O46" s="531"/>
      <c r="P46" s="532"/>
    </row>
    <row r="47" spans="1:20" ht="15" customHeight="1">
      <c r="B47" s="533" t="s">
        <v>437</v>
      </c>
      <c r="C47" s="533"/>
      <c r="D47" s="533"/>
      <c r="E47" s="227"/>
      <c r="F47" s="534" t="s">
        <v>451</v>
      </c>
      <c r="G47" s="534"/>
      <c r="H47" s="534"/>
      <c r="J47" s="122"/>
      <c r="K47" s="122"/>
      <c r="N47" s="535" t="s">
        <v>438</v>
      </c>
      <c r="O47" s="535"/>
      <c r="P47" s="535"/>
    </row>
    <row r="48" spans="1:20" ht="15" customHeight="1">
      <c r="B48" s="536" t="s">
        <v>439</v>
      </c>
      <c r="C48" s="536"/>
      <c r="D48" s="536"/>
      <c r="E48" s="228"/>
      <c r="F48" s="534" t="s">
        <v>440</v>
      </c>
      <c r="G48" s="534"/>
      <c r="H48" s="534"/>
      <c r="J48" s="122"/>
      <c r="K48" s="122"/>
      <c r="N48" s="229"/>
      <c r="O48" s="229"/>
      <c r="P48" s="229"/>
    </row>
    <row r="49" spans="2:16" ht="15" customHeight="1">
      <c r="B49" s="534" t="s">
        <v>441</v>
      </c>
      <c r="C49" s="534"/>
      <c r="D49" s="534"/>
      <c r="E49" s="228"/>
      <c r="F49" s="534" t="s">
        <v>442</v>
      </c>
      <c r="G49" s="534"/>
      <c r="H49" s="534"/>
      <c r="N49" s="229"/>
      <c r="O49" s="229"/>
      <c r="P49" s="229"/>
    </row>
    <row r="50" spans="2:16" ht="15" customHeight="1">
      <c r="B50" s="98" t="s">
        <v>447</v>
      </c>
      <c r="C50" s="98"/>
      <c r="F50" s="534" t="s">
        <v>443</v>
      </c>
      <c r="G50" s="534"/>
      <c r="H50" s="534"/>
    </row>
    <row r="51" spans="2:16" ht="15" customHeight="1">
      <c r="B51" s="98"/>
      <c r="C51" s="98"/>
      <c r="F51" s="534" t="s">
        <v>444</v>
      </c>
      <c r="G51" s="534"/>
      <c r="H51" s="534"/>
    </row>
    <row r="52" spans="2:16" ht="15" customHeight="1">
      <c r="B52" s="98"/>
      <c r="C52" s="98"/>
      <c r="F52" s="534" t="s">
        <v>445</v>
      </c>
      <c r="G52" s="534"/>
      <c r="H52" s="534"/>
    </row>
    <row r="53" spans="2:16" ht="15" customHeight="1">
      <c r="B53" s="98"/>
      <c r="C53" s="98"/>
    </row>
    <row r="54" spans="2:16" ht="15" customHeight="1">
      <c r="B54" s="98"/>
      <c r="C54" s="98"/>
    </row>
    <row r="55" spans="2:16" ht="15" customHeight="1">
      <c r="B55" s="98"/>
      <c r="C55" s="98"/>
    </row>
  </sheetData>
  <mergeCells count="81">
    <mergeCell ref="F52:H52"/>
    <mergeCell ref="B48:D48"/>
    <mergeCell ref="F48:H48"/>
    <mergeCell ref="B49:D49"/>
    <mergeCell ref="F49:H49"/>
    <mergeCell ref="F50:H50"/>
    <mergeCell ref="F51:H51"/>
    <mergeCell ref="C45:D45"/>
    <mergeCell ref="N45:P45"/>
    <mergeCell ref="C46:D46"/>
    <mergeCell ref="N46:P46"/>
    <mergeCell ref="B47:D47"/>
    <mergeCell ref="F47:H47"/>
    <mergeCell ref="N47:P47"/>
    <mergeCell ref="C41:D41"/>
    <mergeCell ref="N41:P41"/>
    <mergeCell ref="C42:D42"/>
    <mergeCell ref="N42:P42"/>
    <mergeCell ref="B43:F43"/>
    <mergeCell ref="N43:P43"/>
    <mergeCell ref="C35:C38"/>
    <mergeCell ref="N35:P35"/>
    <mergeCell ref="N36:P36"/>
    <mergeCell ref="N37:P37"/>
    <mergeCell ref="C39:C40"/>
    <mergeCell ref="N39:P39"/>
    <mergeCell ref="N40:P40"/>
    <mergeCell ref="C32:D32"/>
    <mergeCell ref="N32:P32"/>
    <mergeCell ref="C33:D33"/>
    <mergeCell ref="N33:P33"/>
    <mergeCell ref="C34:D34"/>
    <mergeCell ref="N34:P34"/>
    <mergeCell ref="C29:D29"/>
    <mergeCell ref="N29:P29"/>
    <mergeCell ref="C30:D30"/>
    <mergeCell ref="N30:P30"/>
    <mergeCell ref="C31:D31"/>
    <mergeCell ref="N31:P31"/>
    <mergeCell ref="C27:C28"/>
    <mergeCell ref="N27:P27"/>
    <mergeCell ref="N28:P28"/>
    <mergeCell ref="C19:D19"/>
    <mergeCell ref="C20:D20"/>
    <mergeCell ref="N20:P20"/>
    <mergeCell ref="C21:D21"/>
    <mergeCell ref="N21:P21"/>
    <mergeCell ref="C22:D22"/>
    <mergeCell ref="N22:P22"/>
    <mergeCell ref="C23:C26"/>
    <mergeCell ref="N23:P23"/>
    <mergeCell ref="N24:P24"/>
    <mergeCell ref="N25:P25"/>
    <mergeCell ref="N26:P26"/>
    <mergeCell ref="C16:D16"/>
    <mergeCell ref="N16:P16"/>
    <mergeCell ref="C17:D17"/>
    <mergeCell ref="N17:P17"/>
    <mergeCell ref="C18:D18"/>
    <mergeCell ref="N18:P18"/>
    <mergeCell ref="C13:D13"/>
    <mergeCell ref="N13:P13"/>
    <mergeCell ref="C14:D14"/>
    <mergeCell ref="N14:P14"/>
    <mergeCell ref="C15:D15"/>
    <mergeCell ref="N15:P15"/>
    <mergeCell ref="C10:D10"/>
    <mergeCell ref="N10:P10"/>
    <mergeCell ref="C11:D11"/>
    <mergeCell ref="N11:P11"/>
    <mergeCell ref="C12:D12"/>
    <mergeCell ref="N12:P12"/>
    <mergeCell ref="B5:D5"/>
    <mergeCell ref="L2:P2"/>
    <mergeCell ref="K3:K4"/>
    <mergeCell ref="B6:P6"/>
    <mergeCell ref="B7:D9"/>
    <mergeCell ref="E7:E9"/>
    <mergeCell ref="F7:M7"/>
    <mergeCell ref="N7:P9"/>
    <mergeCell ref="M8:M9"/>
  </mergeCells>
  <phoneticPr fontId="3"/>
  <conditionalFormatting sqref="F10:G20 F45:G45 F22:G42">
    <cfRule type="expression" dxfId="8" priority="9">
      <formula>$G10="○"</formula>
    </cfRule>
  </conditionalFormatting>
  <conditionalFormatting sqref="H10:I42">
    <cfRule type="expression" dxfId="7" priority="8">
      <formula>$I10="○"</formula>
    </cfRule>
  </conditionalFormatting>
  <conditionalFormatting sqref="J10:L42">
    <cfRule type="expression" dxfId="6" priority="7">
      <formula>$L10="○"</formula>
    </cfRule>
  </conditionalFormatting>
  <conditionalFormatting sqref="F21:G21">
    <cfRule type="expression" dxfId="5" priority="6">
      <formula>$L21="○"</formula>
    </cfRule>
  </conditionalFormatting>
  <conditionalFormatting sqref="H45:I45">
    <cfRule type="expression" dxfId="4" priority="5">
      <formula>$I45="○"</formula>
    </cfRule>
  </conditionalFormatting>
  <conditionalFormatting sqref="J45:L45">
    <cfRule type="expression" dxfId="3" priority="4">
      <formula>$L45="○"</formula>
    </cfRule>
  </conditionalFormatting>
  <conditionalFormatting sqref="F46:G46">
    <cfRule type="expression" dxfId="2" priority="3">
      <formula>$G46="○"</formula>
    </cfRule>
  </conditionalFormatting>
  <conditionalFormatting sqref="H46:I46">
    <cfRule type="expression" dxfId="1" priority="2">
      <formula>$I46="○"</formula>
    </cfRule>
  </conditionalFormatting>
  <conditionalFormatting sqref="J46:L46">
    <cfRule type="expression" dxfId="0" priority="1">
      <formula>$L46="○"</formula>
    </cfRule>
  </conditionalFormatting>
  <dataValidations disablePrompts="1" count="2">
    <dataValidation type="list" allowBlank="1" showInputMessage="1" showErrorMessage="1" sqref="L29" xr:uid="{00000000-0002-0000-0200-000000000000}">
      <formula1>"　"</formula1>
    </dataValidation>
    <dataValidation type="list" allowBlank="1" showInputMessage="1" showErrorMessage="1" sqref="G10:G12 L22:L23 L41:L42 L25 G25 I13:I42 L37:L38 I45 L13:L20 G14:G20 G22:G23 I10:I11 G27:G29 G45 G32:G34 G37:G42" xr:uid="{00000000-0002-0000-0200-000001000000}">
      <formula1>"○"</formula1>
    </dataValidation>
  </dataValidations>
  <pageMargins left="0.43307086614173229" right="0.35433070866141736" top="0.23622047244094491" bottom="0.23622047244094491" header="0.15748031496062992" footer="0.19685039370078741"/>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view="pageBreakPreview" zoomScaleNormal="70" zoomScaleSheetLayoutView="100" workbookViewId="0"/>
  </sheetViews>
  <sheetFormatPr defaultRowHeight="14.4"/>
  <cols>
    <col min="1" max="1" width="2.109375" style="38" customWidth="1"/>
    <col min="2" max="2" width="3.6640625" style="38" customWidth="1"/>
    <col min="3" max="3" width="18.6640625" style="38" customWidth="1"/>
    <col min="4" max="4" width="7.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8.6640625" style="38" customWidth="1"/>
    <col min="260" max="260" width="7.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8.6640625" style="38" customWidth="1"/>
    <col min="516" max="516" width="7.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8.6640625" style="38" customWidth="1"/>
    <col min="772" max="772" width="7.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8.6640625" style="38" customWidth="1"/>
    <col min="1028" max="1028" width="7.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8.6640625" style="38" customWidth="1"/>
    <col min="1284" max="1284" width="7.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8.6640625" style="38" customWidth="1"/>
    <col min="1540" max="1540" width="7.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8.6640625" style="38" customWidth="1"/>
    <col min="1796" max="1796" width="7.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8.6640625" style="38" customWidth="1"/>
    <col min="2052" max="2052" width="7.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8.6640625" style="38" customWidth="1"/>
    <col min="2308" max="2308" width="7.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8.6640625" style="38" customWidth="1"/>
    <col min="2564" max="2564" width="7.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8.6640625" style="38" customWidth="1"/>
    <col min="2820" max="2820" width="7.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8.6640625" style="38" customWidth="1"/>
    <col min="3076" max="3076" width="7.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8.6640625" style="38" customWidth="1"/>
    <col min="3332" max="3332" width="7.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8.6640625" style="38" customWidth="1"/>
    <col min="3588" max="3588" width="7.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8.6640625" style="38" customWidth="1"/>
    <col min="3844" max="3844" width="7.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8.6640625" style="38" customWidth="1"/>
    <col min="4100" max="4100" width="7.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8.6640625" style="38" customWidth="1"/>
    <col min="4356" max="4356" width="7.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8.6640625" style="38" customWidth="1"/>
    <col min="4612" max="4612" width="7.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8.6640625" style="38" customWidth="1"/>
    <col min="4868" max="4868" width="7.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8.6640625" style="38" customWidth="1"/>
    <col min="5124" max="5124" width="7.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8.6640625" style="38" customWidth="1"/>
    <col min="5380" max="5380" width="7.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8.6640625" style="38" customWidth="1"/>
    <col min="5636" max="5636" width="7.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8.6640625" style="38" customWidth="1"/>
    <col min="5892" max="5892" width="7.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8.6640625" style="38" customWidth="1"/>
    <col min="6148" max="6148" width="7.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8.6640625" style="38" customWidth="1"/>
    <col min="6404" max="6404" width="7.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8.6640625" style="38" customWidth="1"/>
    <col min="6660" max="6660" width="7.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8.6640625" style="38" customWidth="1"/>
    <col min="6916" max="6916" width="7.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8.6640625" style="38" customWidth="1"/>
    <col min="7172" max="7172" width="7.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8.6640625" style="38" customWidth="1"/>
    <col min="7428" max="7428" width="7.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8.6640625" style="38" customWidth="1"/>
    <col min="7684" max="7684" width="7.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8.6640625" style="38" customWidth="1"/>
    <col min="7940" max="7940" width="7.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8.6640625" style="38" customWidth="1"/>
    <col min="8196" max="8196" width="7.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8.6640625" style="38" customWidth="1"/>
    <col min="8452" max="8452" width="7.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8.6640625" style="38" customWidth="1"/>
    <col min="8708" max="8708" width="7.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8.6640625" style="38" customWidth="1"/>
    <col min="8964" max="8964" width="7.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8.6640625" style="38" customWidth="1"/>
    <col min="9220" max="9220" width="7.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8.6640625" style="38" customWidth="1"/>
    <col min="9476" max="9476" width="7.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8.6640625" style="38" customWidth="1"/>
    <col min="9732" max="9732" width="7.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8.6640625" style="38" customWidth="1"/>
    <col min="9988" max="9988" width="7.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8.6640625" style="38" customWidth="1"/>
    <col min="10244" max="10244" width="7.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8.6640625" style="38" customWidth="1"/>
    <col min="10500" max="10500" width="7.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8.6640625" style="38" customWidth="1"/>
    <col min="10756" max="10756" width="7.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8.6640625" style="38" customWidth="1"/>
    <col min="11012" max="11012" width="7.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8.6640625" style="38" customWidth="1"/>
    <col min="11268" max="11268" width="7.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8.6640625" style="38" customWidth="1"/>
    <col min="11524" max="11524" width="7.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8.6640625" style="38" customWidth="1"/>
    <col min="11780" max="11780" width="7.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8.6640625" style="38" customWidth="1"/>
    <col min="12036" max="12036" width="7.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8.6640625" style="38" customWidth="1"/>
    <col min="12292" max="12292" width="7.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8.6640625" style="38" customWidth="1"/>
    <col min="12548" max="12548" width="7.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8.6640625" style="38" customWidth="1"/>
    <col min="12804" max="12804" width="7.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8.6640625" style="38" customWidth="1"/>
    <col min="13060" max="13060" width="7.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8.6640625" style="38" customWidth="1"/>
    <col min="13316" max="13316" width="7.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8.6640625" style="38" customWidth="1"/>
    <col min="13572" max="13572" width="7.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8.6640625" style="38" customWidth="1"/>
    <col min="13828" max="13828" width="7.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8.6640625" style="38" customWidth="1"/>
    <col min="14084" max="14084" width="7.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8.6640625" style="38" customWidth="1"/>
    <col min="14340" max="14340" width="7.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8.6640625" style="38" customWidth="1"/>
    <col min="14596" max="14596" width="7.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8.6640625" style="38" customWidth="1"/>
    <col min="14852" max="14852" width="7.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8.6640625" style="38" customWidth="1"/>
    <col min="15108" max="15108" width="7.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8.6640625" style="38" customWidth="1"/>
    <col min="15364" max="15364" width="7.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8.6640625" style="38" customWidth="1"/>
    <col min="15620" max="15620" width="7.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8.6640625" style="38" customWidth="1"/>
    <col min="15876" max="15876" width="7.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8.6640625" style="38" customWidth="1"/>
    <col min="16132" max="16132" width="7.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1:13" ht="21.75" customHeight="1" thickBot="1">
      <c r="A1" s="35"/>
      <c r="B1" s="36"/>
      <c r="C1" s="37" t="s">
        <v>93</v>
      </c>
      <c r="D1" s="35"/>
      <c r="E1" s="35"/>
      <c r="F1" s="35"/>
      <c r="G1" s="35"/>
      <c r="H1" s="35"/>
    </row>
    <row r="2" spans="1:13">
      <c r="A2" s="35"/>
      <c r="B2" s="539" t="s">
        <v>94</v>
      </c>
      <c r="C2" s="540"/>
      <c r="D2" s="540" t="s">
        <v>95</v>
      </c>
      <c r="E2" s="540" t="s">
        <v>96</v>
      </c>
      <c r="F2" s="544"/>
      <c r="G2" s="545"/>
      <c r="H2" s="546" t="s">
        <v>97</v>
      </c>
    </row>
    <row r="3" spans="1:13" ht="29.25" customHeight="1">
      <c r="A3" s="35"/>
      <c r="B3" s="541"/>
      <c r="C3" s="542"/>
      <c r="D3" s="543"/>
      <c r="E3" s="40" t="s">
        <v>98</v>
      </c>
      <c r="F3" s="40" t="s">
        <v>99</v>
      </c>
      <c r="G3" s="41" t="s">
        <v>100</v>
      </c>
      <c r="H3" s="547"/>
    </row>
    <row r="4" spans="1:13" ht="16.2">
      <c r="A4" s="35"/>
      <c r="B4" s="42" t="s">
        <v>101</v>
      </c>
      <c r="C4" s="43" t="s">
        <v>102</v>
      </c>
      <c r="D4" s="44">
        <v>2</v>
      </c>
      <c r="E4" s="45" t="s">
        <v>103</v>
      </c>
      <c r="F4" s="45" t="s">
        <v>104</v>
      </c>
      <c r="G4" s="46" t="s">
        <v>105</v>
      </c>
      <c r="H4" s="47"/>
    </row>
    <row r="5" spans="1:13" ht="16.2">
      <c r="A5" s="35"/>
      <c r="B5" s="42" t="s">
        <v>106</v>
      </c>
      <c r="C5" s="43" t="s">
        <v>107</v>
      </c>
      <c r="D5" s="44">
        <v>1</v>
      </c>
      <c r="E5" s="45" t="s">
        <v>108</v>
      </c>
      <c r="F5" s="45" t="s">
        <v>109</v>
      </c>
      <c r="G5" s="48"/>
      <c r="H5" s="47"/>
    </row>
    <row r="6" spans="1:13" ht="16.2">
      <c r="A6" s="35"/>
      <c r="B6" s="42" t="s">
        <v>110</v>
      </c>
      <c r="C6" s="43" t="s">
        <v>111</v>
      </c>
      <c r="D6" s="44">
        <v>3</v>
      </c>
      <c r="E6" s="45" t="s">
        <v>112</v>
      </c>
      <c r="F6" s="45" t="s">
        <v>113</v>
      </c>
      <c r="G6" s="46" t="s">
        <v>114</v>
      </c>
      <c r="H6" s="47"/>
    </row>
    <row r="7" spans="1:13" ht="16.2">
      <c r="A7" s="35"/>
      <c r="B7" s="42" t="s">
        <v>115</v>
      </c>
      <c r="C7" s="43" t="s">
        <v>116</v>
      </c>
      <c r="D7" s="44">
        <v>1</v>
      </c>
      <c r="E7" s="45" t="s">
        <v>117</v>
      </c>
      <c r="F7" s="45" t="s">
        <v>118</v>
      </c>
      <c r="G7" s="46" t="s">
        <v>119</v>
      </c>
      <c r="H7" s="47"/>
    </row>
    <row r="8" spans="1:13" ht="54" customHeight="1">
      <c r="A8" s="35"/>
      <c r="B8" s="42" t="s">
        <v>120</v>
      </c>
      <c r="C8" s="49" t="s">
        <v>121</v>
      </c>
      <c r="D8" s="44">
        <v>3</v>
      </c>
      <c r="E8" s="45" t="s">
        <v>122</v>
      </c>
      <c r="F8" s="50" t="s">
        <v>123</v>
      </c>
      <c r="G8" s="51" t="s">
        <v>124</v>
      </c>
      <c r="H8" s="52"/>
    </row>
    <row r="9" spans="1:13" ht="54" customHeight="1">
      <c r="A9" s="35"/>
      <c r="B9" s="42" t="s">
        <v>125</v>
      </c>
      <c r="C9" s="43" t="s">
        <v>126</v>
      </c>
      <c r="D9" s="44">
        <v>1</v>
      </c>
      <c r="E9" s="45" t="s">
        <v>127</v>
      </c>
      <c r="F9" s="50" t="s">
        <v>128</v>
      </c>
      <c r="G9" s="46" t="s">
        <v>129</v>
      </c>
      <c r="H9" s="47"/>
    </row>
    <row r="10" spans="1:13" ht="26.4">
      <c r="A10" s="35"/>
      <c r="B10" s="42" t="s">
        <v>130</v>
      </c>
      <c r="C10" s="49" t="s">
        <v>131</v>
      </c>
      <c r="D10" s="44">
        <v>1</v>
      </c>
      <c r="E10" s="45" t="s">
        <v>132</v>
      </c>
      <c r="F10" s="45" t="s">
        <v>133</v>
      </c>
      <c r="G10" s="46" t="s">
        <v>134</v>
      </c>
      <c r="H10" s="47"/>
    </row>
    <row r="11" spans="1:13" ht="52.5" customHeight="1">
      <c r="A11" s="35"/>
      <c r="B11" s="42" t="s">
        <v>135</v>
      </c>
      <c r="C11" s="49" t="s">
        <v>136</v>
      </c>
      <c r="D11" s="44">
        <v>2</v>
      </c>
      <c r="E11" s="45" t="s">
        <v>137</v>
      </c>
      <c r="F11" s="45" t="s">
        <v>138</v>
      </c>
      <c r="G11" s="46" t="s">
        <v>139</v>
      </c>
      <c r="H11" s="47"/>
      <c r="J11" s="53"/>
      <c r="K11" s="54"/>
      <c r="L11" s="54"/>
      <c r="M11" s="54"/>
    </row>
    <row r="12" spans="1:13" ht="39.6">
      <c r="A12" s="35"/>
      <c r="B12" s="42" t="s">
        <v>140</v>
      </c>
      <c r="C12" s="49" t="s">
        <v>141</v>
      </c>
      <c r="D12" s="44">
        <v>2</v>
      </c>
      <c r="E12" s="50" t="s">
        <v>142</v>
      </c>
      <c r="F12" s="50" t="s">
        <v>143</v>
      </c>
      <c r="G12" s="51" t="s">
        <v>144</v>
      </c>
      <c r="H12" s="47"/>
    </row>
    <row r="13" spans="1:13" ht="39.6">
      <c r="A13" s="35"/>
      <c r="B13" s="42" t="s">
        <v>145</v>
      </c>
      <c r="C13" s="49" t="s">
        <v>146</v>
      </c>
      <c r="D13" s="44">
        <v>1</v>
      </c>
      <c r="E13" s="55"/>
      <c r="F13" s="50" t="s">
        <v>147</v>
      </c>
      <c r="G13" s="51" t="s">
        <v>148</v>
      </c>
      <c r="H13" s="47"/>
      <c r="J13" s="56"/>
    </row>
    <row r="14" spans="1:13" ht="39.6">
      <c r="A14" s="35"/>
      <c r="B14" s="42" t="s">
        <v>149</v>
      </c>
      <c r="C14" s="49" t="s">
        <v>150</v>
      </c>
      <c r="D14" s="44">
        <v>1</v>
      </c>
      <c r="E14" s="55"/>
      <c r="F14" s="50" t="s">
        <v>151</v>
      </c>
      <c r="G14" s="51" t="s">
        <v>152</v>
      </c>
      <c r="H14" s="47"/>
    </row>
    <row r="15" spans="1:13" ht="43.5" customHeight="1">
      <c r="A15" s="35"/>
      <c r="B15" s="42" t="s">
        <v>153</v>
      </c>
      <c r="C15" s="49" t="s">
        <v>154</v>
      </c>
      <c r="D15" s="57" t="s">
        <v>155</v>
      </c>
      <c r="E15" s="55"/>
      <c r="F15" s="50" t="s">
        <v>156</v>
      </c>
      <c r="G15" s="51"/>
      <c r="H15" s="47"/>
    </row>
    <row r="16" spans="1:13" ht="26.4">
      <c r="A16" s="35"/>
      <c r="B16" s="42" t="s">
        <v>157</v>
      </c>
      <c r="C16" s="49" t="s">
        <v>158</v>
      </c>
      <c r="D16" s="44">
        <v>3</v>
      </c>
      <c r="E16" s="55"/>
      <c r="F16" s="50" t="s">
        <v>147</v>
      </c>
      <c r="G16" s="51" t="s">
        <v>148</v>
      </c>
      <c r="H16" s="47"/>
    </row>
    <row r="17" spans="1:8" ht="27" thickBot="1">
      <c r="A17" s="35"/>
      <c r="B17" s="42" t="s">
        <v>159</v>
      </c>
      <c r="C17" s="49" t="s">
        <v>160</v>
      </c>
      <c r="D17" s="44">
        <v>5</v>
      </c>
      <c r="E17" s="45" t="s">
        <v>161</v>
      </c>
      <c r="F17" s="45" t="s">
        <v>162</v>
      </c>
      <c r="G17" s="46" t="s">
        <v>163</v>
      </c>
      <c r="H17" s="47"/>
    </row>
    <row r="18" spans="1:8" ht="22.2" thickTop="1" thickBot="1">
      <c r="A18" s="58"/>
      <c r="C18" s="59"/>
      <c r="D18" s="59"/>
      <c r="E18" s="60"/>
      <c r="F18" s="61" t="s">
        <v>164</v>
      </c>
      <c r="G18" s="62"/>
      <c r="H18" s="63">
        <f>SUM(H4:H17)</f>
        <v>0</v>
      </c>
    </row>
    <row r="19" spans="1:8" ht="18.75" customHeight="1">
      <c r="E19" s="64" t="s">
        <v>165</v>
      </c>
    </row>
    <row r="20" spans="1:8" ht="7.5" customHeight="1"/>
    <row r="21" spans="1:8">
      <c r="C21" s="548" t="s">
        <v>166</v>
      </c>
      <c r="D21" s="549"/>
      <c r="E21" s="549"/>
      <c r="F21" s="549"/>
      <c r="G21" s="549"/>
      <c r="H21" s="65"/>
    </row>
    <row r="22" spans="1:8" ht="18.75" customHeight="1">
      <c r="B22" s="35"/>
      <c r="C22" s="550" t="s">
        <v>167</v>
      </c>
      <c r="D22" s="551"/>
      <c r="E22" s="551"/>
      <c r="F22" s="551"/>
      <c r="G22" s="551"/>
      <c r="H22" s="35"/>
    </row>
    <row r="23" spans="1:8">
      <c r="B23" s="537"/>
      <c r="C23" s="538"/>
      <c r="D23" s="538"/>
      <c r="E23" s="538"/>
      <c r="F23" s="538"/>
      <c r="G23" s="538"/>
      <c r="H23" s="538"/>
    </row>
    <row r="24" spans="1:8">
      <c r="B24" s="36"/>
      <c r="C24" s="66"/>
      <c r="D24" s="35"/>
      <c r="E24" s="38" t="s">
        <v>168</v>
      </c>
      <c r="F24" s="35"/>
      <c r="G24" s="35"/>
      <c r="H24" s="35"/>
    </row>
  </sheetData>
  <mergeCells count="7">
    <mergeCell ref="B23:H23"/>
    <mergeCell ref="B2:C3"/>
    <mergeCell ref="D2:D3"/>
    <mergeCell ref="E2:G2"/>
    <mergeCell ref="H2:H3"/>
    <mergeCell ref="C21:G21"/>
    <mergeCell ref="C22:G22"/>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3"/>
  <sheetViews>
    <sheetView view="pageBreakPreview" zoomScaleNormal="70" zoomScaleSheetLayoutView="100" workbookViewId="0">
      <selection activeCell="B1" sqref="B1"/>
    </sheetView>
  </sheetViews>
  <sheetFormatPr defaultRowHeight="14.4"/>
  <cols>
    <col min="1" max="1" width="2.109375" style="38" customWidth="1"/>
    <col min="2" max="2" width="3.6640625" style="38" customWidth="1"/>
    <col min="3" max="3" width="19.109375" style="38" customWidth="1"/>
    <col min="4" max="4" width="5.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9.109375" style="38" customWidth="1"/>
    <col min="260" max="260" width="5.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9.109375" style="38" customWidth="1"/>
    <col min="516" max="516" width="5.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9.109375" style="38" customWidth="1"/>
    <col min="772" max="772" width="5.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9.109375" style="38" customWidth="1"/>
    <col min="1028" max="1028" width="5.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9.109375" style="38" customWidth="1"/>
    <col min="1284" max="1284" width="5.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9.109375" style="38" customWidth="1"/>
    <col min="1540" max="1540" width="5.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9.109375" style="38" customWidth="1"/>
    <col min="1796" max="1796" width="5.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9.109375" style="38" customWidth="1"/>
    <col min="2052" max="2052" width="5.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9.109375" style="38" customWidth="1"/>
    <col min="2308" max="2308" width="5.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9.109375" style="38" customWidth="1"/>
    <col min="2564" max="2564" width="5.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9.109375" style="38" customWidth="1"/>
    <col min="2820" max="2820" width="5.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9.109375" style="38" customWidth="1"/>
    <col min="3076" max="3076" width="5.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9.109375" style="38" customWidth="1"/>
    <col min="3332" max="3332" width="5.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9.109375" style="38" customWidth="1"/>
    <col min="3588" max="3588" width="5.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9.109375" style="38" customWidth="1"/>
    <col min="3844" max="3844" width="5.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9.109375" style="38" customWidth="1"/>
    <col min="4100" max="4100" width="5.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9.109375" style="38" customWidth="1"/>
    <col min="4356" max="4356" width="5.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9.109375" style="38" customWidth="1"/>
    <col min="4612" max="4612" width="5.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9.109375" style="38" customWidth="1"/>
    <col min="4868" max="4868" width="5.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9.109375" style="38" customWidth="1"/>
    <col min="5124" max="5124" width="5.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9.109375" style="38" customWidth="1"/>
    <col min="5380" max="5380" width="5.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9.109375" style="38" customWidth="1"/>
    <col min="5636" max="5636" width="5.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9.109375" style="38" customWidth="1"/>
    <col min="5892" max="5892" width="5.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9.109375" style="38" customWidth="1"/>
    <col min="6148" max="6148" width="5.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9.109375" style="38" customWidth="1"/>
    <col min="6404" max="6404" width="5.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9.109375" style="38" customWidth="1"/>
    <col min="6660" max="6660" width="5.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9.109375" style="38" customWidth="1"/>
    <col min="6916" max="6916" width="5.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9.109375" style="38" customWidth="1"/>
    <col min="7172" max="7172" width="5.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9.109375" style="38" customWidth="1"/>
    <col min="7428" max="7428" width="5.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9.109375" style="38" customWidth="1"/>
    <col min="7684" max="7684" width="5.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9.109375" style="38" customWidth="1"/>
    <col min="7940" max="7940" width="5.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9.109375" style="38" customWidth="1"/>
    <col min="8196" max="8196" width="5.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9.109375" style="38" customWidth="1"/>
    <col min="8452" max="8452" width="5.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9.109375" style="38" customWidth="1"/>
    <col min="8708" max="8708" width="5.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9.109375" style="38" customWidth="1"/>
    <col min="8964" max="8964" width="5.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9.109375" style="38" customWidth="1"/>
    <col min="9220" max="9220" width="5.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9.109375" style="38" customWidth="1"/>
    <col min="9476" max="9476" width="5.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9.109375" style="38" customWidth="1"/>
    <col min="9732" max="9732" width="5.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9.109375" style="38" customWidth="1"/>
    <col min="9988" max="9988" width="5.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9.109375" style="38" customWidth="1"/>
    <col min="10244" max="10244" width="5.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9.109375" style="38" customWidth="1"/>
    <col min="10500" max="10500" width="5.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9.109375" style="38" customWidth="1"/>
    <col min="10756" max="10756" width="5.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9.109375" style="38" customWidth="1"/>
    <col min="11012" max="11012" width="5.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9.109375" style="38" customWidth="1"/>
    <col min="11268" max="11268" width="5.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9.109375" style="38" customWidth="1"/>
    <col min="11524" max="11524" width="5.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9.109375" style="38" customWidth="1"/>
    <col min="11780" max="11780" width="5.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9.109375" style="38" customWidth="1"/>
    <col min="12036" max="12036" width="5.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9.109375" style="38" customWidth="1"/>
    <col min="12292" max="12292" width="5.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9.109375" style="38" customWidth="1"/>
    <col min="12548" max="12548" width="5.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9.109375" style="38" customWidth="1"/>
    <col min="12804" max="12804" width="5.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9.109375" style="38" customWidth="1"/>
    <col min="13060" max="13060" width="5.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9.109375" style="38" customWidth="1"/>
    <col min="13316" max="13316" width="5.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9.109375" style="38" customWidth="1"/>
    <col min="13572" max="13572" width="5.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9.109375" style="38" customWidth="1"/>
    <col min="13828" max="13828" width="5.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9.109375" style="38" customWidth="1"/>
    <col min="14084" max="14084" width="5.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9.109375" style="38" customWidth="1"/>
    <col min="14340" max="14340" width="5.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9.109375" style="38" customWidth="1"/>
    <col min="14596" max="14596" width="5.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9.109375" style="38" customWidth="1"/>
    <col min="14852" max="14852" width="5.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9.109375" style="38" customWidth="1"/>
    <col min="15108" max="15108" width="5.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9.109375" style="38" customWidth="1"/>
    <col min="15364" max="15364" width="5.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9.109375" style="38" customWidth="1"/>
    <col min="15620" max="15620" width="5.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9.109375" style="38" customWidth="1"/>
    <col min="15876" max="15876" width="5.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9.109375" style="38" customWidth="1"/>
    <col min="16132" max="16132" width="5.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2:8" ht="27.75" customHeight="1" thickBot="1">
      <c r="B1" s="36"/>
      <c r="C1" s="37" t="s">
        <v>169</v>
      </c>
      <c r="D1" s="35"/>
      <c r="E1" s="35"/>
      <c r="F1" s="35"/>
      <c r="G1" s="35"/>
      <c r="H1" s="35"/>
    </row>
    <row r="2" spans="2:8">
      <c r="B2" s="539" t="s">
        <v>170</v>
      </c>
      <c r="C2" s="540"/>
      <c r="D2" s="540" t="s">
        <v>171</v>
      </c>
      <c r="E2" s="540" t="s">
        <v>96</v>
      </c>
      <c r="F2" s="544"/>
      <c r="G2" s="544"/>
      <c r="H2" s="553" t="s">
        <v>172</v>
      </c>
    </row>
    <row r="3" spans="2:8" ht="36" customHeight="1">
      <c r="B3" s="541"/>
      <c r="C3" s="542"/>
      <c r="D3" s="543"/>
      <c r="E3" s="40" t="s">
        <v>173</v>
      </c>
      <c r="F3" s="40" t="s">
        <v>174</v>
      </c>
      <c r="G3" s="40" t="s">
        <v>175</v>
      </c>
      <c r="H3" s="554"/>
    </row>
    <row r="4" spans="2:8" ht="16.2">
      <c r="B4" s="42" t="s">
        <v>101</v>
      </c>
      <c r="C4" s="43" t="s">
        <v>176</v>
      </c>
      <c r="D4" s="44">
        <v>1</v>
      </c>
      <c r="E4" s="45" t="s">
        <v>177</v>
      </c>
      <c r="F4" s="45" t="s">
        <v>178</v>
      </c>
      <c r="G4" s="45" t="s">
        <v>179</v>
      </c>
      <c r="H4" s="67"/>
    </row>
    <row r="5" spans="2:8" ht="16.2">
      <c r="B5" s="42" t="s">
        <v>106</v>
      </c>
      <c r="C5" s="43" t="s">
        <v>180</v>
      </c>
      <c r="D5" s="44">
        <v>2</v>
      </c>
      <c r="E5" s="45" t="s">
        <v>181</v>
      </c>
      <c r="F5" s="45" t="s">
        <v>182</v>
      </c>
      <c r="G5" s="45" t="s">
        <v>183</v>
      </c>
      <c r="H5" s="67"/>
    </row>
    <row r="6" spans="2:8" ht="16.2">
      <c r="B6" s="42" t="s">
        <v>184</v>
      </c>
      <c r="C6" s="49" t="s">
        <v>185</v>
      </c>
      <c r="D6" s="44">
        <v>2</v>
      </c>
      <c r="E6" s="45" t="s">
        <v>186</v>
      </c>
      <c r="F6" s="50" t="s">
        <v>187</v>
      </c>
      <c r="G6" s="45" t="s">
        <v>188</v>
      </c>
      <c r="H6" s="67"/>
    </row>
    <row r="7" spans="2:8" ht="35.25" customHeight="1">
      <c r="B7" s="42" t="s">
        <v>189</v>
      </c>
      <c r="C7" s="49" t="s">
        <v>190</v>
      </c>
      <c r="D7" s="44">
        <v>1</v>
      </c>
      <c r="E7" s="45" t="s">
        <v>191</v>
      </c>
      <c r="F7" s="45" t="s">
        <v>192</v>
      </c>
      <c r="G7" s="45" t="s">
        <v>193</v>
      </c>
      <c r="H7" s="67"/>
    </row>
    <row r="8" spans="2:8" ht="16.2">
      <c r="B8" s="42" t="s">
        <v>194</v>
      </c>
      <c r="C8" s="43" t="s">
        <v>195</v>
      </c>
      <c r="D8" s="44">
        <v>1</v>
      </c>
      <c r="E8" s="45" t="s">
        <v>196</v>
      </c>
      <c r="F8" s="45" t="s">
        <v>197</v>
      </c>
      <c r="G8" s="45" t="s">
        <v>198</v>
      </c>
      <c r="H8" s="67"/>
    </row>
    <row r="9" spans="2:8" ht="16.2">
      <c r="B9" s="42" t="s">
        <v>199</v>
      </c>
      <c r="C9" s="43" t="s">
        <v>200</v>
      </c>
      <c r="D9" s="44">
        <v>3</v>
      </c>
      <c r="E9" s="55"/>
      <c r="F9" s="45" t="s">
        <v>201</v>
      </c>
      <c r="G9" s="45" t="s">
        <v>202</v>
      </c>
      <c r="H9" s="67"/>
    </row>
    <row r="10" spans="2:8" ht="16.2">
      <c r="B10" s="42" t="s">
        <v>203</v>
      </c>
      <c r="C10" s="43" t="s">
        <v>204</v>
      </c>
      <c r="D10" s="44">
        <v>3</v>
      </c>
      <c r="E10" s="55"/>
      <c r="F10" s="55"/>
      <c r="G10" s="45" t="s">
        <v>205</v>
      </c>
      <c r="H10" s="67"/>
    </row>
    <row r="11" spans="2:8" ht="26.4">
      <c r="B11" s="42" t="s">
        <v>206</v>
      </c>
      <c r="C11" s="49" t="s">
        <v>207</v>
      </c>
      <c r="D11" s="44">
        <v>2</v>
      </c>
      <c r="E11" s="55"/>
      <c r="F11" s="45" t="s">
        <v>205</v>
      </c>
      <c r="G11" s="55"/>
      <c r="H11" s="67"/>
    </row>
    <row r="12" spans="2:8" ht="16.2">
      <c r="B12" s="42" t="s">
        <v>208</v>
      </c>
      <c r="C12" s="49" t="s">
        <v>209</v>
      </c>
      <c r="D12" s="44">
        <v>2</v>
      </c>
      <c r="E12" s="55"/>
      <c r="F12" s="45" t="s">
        <v>205</v>
      </c>
      <c r="G12" s="55"/>
      <c r="H12" s="67"/>
    </row>
    <row r="13" spans="2:8" ht="26.4">
      <c r="B13" s="42" t="s">
        <v>145</v>
      </c>
      <c r="C13" s="49" t="s">
        <v>210</v>
      </c>
      <c r="D13" s="44">
        <v>3</v>
      </c>
      <c r="E13" s="45" t="s">
        <v>211</v>
      </c>
      <c r="F13" s="55"/>
      <c r="G13" s="55"/>
      <c r="H13" s="67"/>
    </row>
    <row r="14" spans="2:8" ht="26.4">
      <c r="B14" s="42" t="s">
        <v>212</v>
      </c>
      <c r="C14" s="49" t="s">
        <v>213</v>
      </c>
      <c r="D14" s="44">
        <v>2</v>
      </c>
      <c r="E14" s="45" t="s">
        <v>211</v>
      </c>
      <c r="F14" s="55"/>
      <c r="G14" s="55"/>
      <c r="H14" s="67"/>
    </row>
    <row r="15" spans="2:8" ht="39.6">
      <c r="B15" s="42" t="s">
        <v>214</v>
      </c>
      <c r="C15" s="49" t="s">
        <v>215</v>
      </c>
      <c r="D15" s="44">
        <v>5</v>
      </c>
      <c r="E15" s="55"/>
      <c r="F15" s="55"/>
      <c r="G15" s="45" t="s">
        <v>211</v>
      </c>
      <c r="H15" s="67"/>
    </row>
    <row r="16" spans="2:8" ht="16.2">
      <c r="B16" s="42" t="s">
        <v>157</v>
      </c>
      <c r="C16" s="49" t="s">
        <v>216</v>
      </c>
      <c r="D16" s="44">
        <v>2</v>
      </c>
      <c r="E16" s="45" t="s">
        <v>217</v>
      </c>
      <c r="F16" s="45" t="s">
        <v>218</v>
      </c>
      <c r="G16" s="45" t="s">
        <v>219</v>
      </c>
      <c r="H16" s="67"/>
    </row>
    <row r="17" spans="2:8" ht="26.4">
      <c r="B17" s="42" t="s">
        <v>220</v>
      </c>
      <c r="C17" s="49" t="s">
        <v>221</v>
      </c>
      <c r="D17" s="44">
        <v>2</v>
      </c>
      <c r="E17" s="45" t="s">
        <v>217</v>
      </c>
      <c r="F17" s="45" t="s">
        <v>222</v>
      </c>
      <c r="G17" s="45" t="s">
        <v>223</v>
      </c>
      <c r="H17" s="67"/>
    </row>
    <row r="18" spans="2:8" ht="16.2">
      <c r="B18" s="42" t="s">
        <v>224</v>
      </c>
      <c r="C18" s="49" t="s">
        <v>225</v>
      </c>
      <c r="D18" s="44">
        <v>1</v>
      </c>
      <c r="E18" s="45">
        <v>1</v>
      </c>
      <c r="F18" s="45">
        <v>2</v>
      </c>
      <c r="G18" s="45" t="s">
        <v>226</v>
      </c>
      <c r="H18" s="67"/>
    </row>
    <row r="19" spans="2:8" ht="26.4">
      <c r="B19" s="42" t="s">
        <v>227</v>
      </c>
      <c r="C19" s="49" t="s">
        <v>228</v>
      </c>
      <c r="D19" s="44">
        <v>1</v>
      </c>
      <c r="E19" s="555" t="s">
        <v>229</v>
      </c>
      <c r="F19" s="556"/>
      <c r="G19" s="557"/>
      <c r="H19" s="67"/>
    </row>
    <row r="20" spans="2:8" ht="21.6" thickBot="1">
      <c r="B20" s="558" t="s">
        <v>230</v>
      </c>
      <c r="C20" s="559"/>
      <c r="D20" s="559"/>
      <c r="E20" s="559"/>
      <c r="F20" s="559"/>
      <c r="G20" s="559"/>
      <c r="H20" s="68">
        <f>SUM(H4:H19)</f>
        <v>0</v>
      </c>
    </row>
    <row r="21" spans="2:8">
      <c r="E21" s="38" t="s">
        <v>231</v>
      </c>
    </row>
    <row r="23" spans="2:8" ht="27" customHeight="1">
      <c r="B23" s="552" t="s">
        <v>232</v>
      </c>
      <c r="C23" s="552"/>
      <c r="D23" s="552"/>
      <c r="E23" s="552"/>
      <c r="F23" s="552"/>
      <c r="G23" s="552"/>
      <c r="H23" s="552"/>
    </row>
  </sheetData>
  <mergeCells count="7">
    <mergeCell ref="B23:H23"/>
    <mergeCell ref="B2:C3"/>
    <mergeCell ref="D2:D3"/>
    <mergeCell ref="E2:G2"/>
    <mergeCell ref="H2:H3"/>
    <mergeCell ref="E19:G19"/>
    <mergeCell ref="B20:G20"/>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6"/>
  <sheetViews>
    <sheetView workbookViewId="0">
      <selection sqref="A1:E1"/>
    </sheetView>
  </sheetViews>
  <sheetFormatPr defaultRowHeight="13.2"/>
  <cols>
    <col min="1" max="1" width="25.6640625" style="69" customWidth="1"/>
    <col min="2" max="3" width="24.6640625" style="69" customWidth="1"/>
    <col min="4" max="4" width="15" style="69" customWidth="1"/>
    <col min="5" max="5" width="10.5546875" style="69" customWidth="1"/>
    <col min="6" max="256" width="9.109375" style="69"/>
    <col min="257" max="257" width="25.6640625" style="69" customWidth="1"/>
    <col min="258" max="259" width="24.6640625" style="69" customWidth="1"/>
    <col min="260" max="260" width="15" style="69" customWidth="1"/>
    <col min="261" max="261" width="10.5546875" style="69" customWidth="1"/>
    <col min="262" max="512" width="9.109375" style="69"/>
    <col min="513" max="513" width="25.6640625" style="69" customWidth="1"/>
    <col min="514" max="515" width="24.6640625" style="69" customWidth="1"/>
    <col min="516" max="516" width="15" style="69" customWidth="1"/>
    <col min="517" max="517" width="10.5546875" style="69" customWidth="1"/>
    <col min="518" max="768" width="9.109375" style="69"/>
    <col min="769" max="769" width="25.6640625" style="69" customWidth="1"/>
    <col min="770" max="771" width="24.6640625" style="69" customWidth="1"/>
    <col min="772" max="772" width="15" style="69" customWidth="1"/>
    <col min="773" max="773" width="10.5546875" style="69" customWidth="1"/>
    <col min="774" max="1024" width="9.109375" style="69"/>
    <col min="1025" max="1025" width="25.6640625" style="69" customWidth="1"/>
    <col min="1026" max="1027" width="24.6640625" style="69" customWidth="1"/>
    <col min="1028" max="1028" width="15" style="69" customWidth="1"/>
    <col min="1029" max="1029" width="10.5546875" style="69" customWidth="1"/>
    <col min="1030" max="1280" width="9.109375" style="69"/>
    <col min="1281" max="1281" width="25.6640625" style="69" customWidth="1"/>
    <col min="1282" max="1283" width="24.6640625" style="69" customWidth="1"/>
    <col min="1284" max="1284" width="15" style="69" customWidth="1"/>
    <col min="1285" max="1285" width="10.5546875" style="69" customWidth="1"/>
    <col min="1286" max="1536" width="9.109375" style="69"/>
    <col min="1537" max="1537" width="25.6640625" style="69" customWidth="1"/>
    <col min="1538" max="1539" width="24.6640625" style="69" customWidth="1"/>
    <col min="1540" max="1540" width="15" style="69" customWidth="1"/>
    <col min="1541" max="1541" width="10.5546875" style="69" customWidth="1"/>
    <col min="1542" max="1792" width="9.109375" style="69"/>
    <col min="1793" max="1793" width="25.6640625" style="69" customWidth="1"/>
    <col min="1794" max="1795" width="24.6640625" style="69" customWidth="1"/>
    <col min="1796" max="1796" width="15" style="69" customWidth="1"/>
    <col min="1797" max="1797" width="10.5546875" style="69" customWidth="1"/>
    <col min="1798" max="2048" width="9.109375" style="69"/>
    <col min="2049" max="2049" width="25.6640625" style="69" customWidth="1"/>
    <col min="2050" max="2051" width="24.6640625" style="69" customWidth="1"/>
    <col min="2052" max="2052" width="15" style="69" customWidth="1"/>
    <col min="2053" max="2053" width="10.5546875" style="69" customWidth="1"/>
    <col min="2054" max="2304" width="9.109375" style="69"/>
    <col min="2305" max="2305" width="25.6640625" style="69" customWidth="1"/>
    <col min="2306" max="2307" width="24.6640625" style="69" customWidth="1"/>
    <col min="2308" max="2308" width="15" style="69" customWidth="1"/>
    <col min="2309" max="2309" width="10.5546875" style="69" customWidth="1"/>
    <col min="2310" max="2560" width="9.109375" style="69"/>
    <col min="2561" max="2561" width="25.6640625" style="69" customWidth="1"/>
    <col min="2562" max="2563" width="24.6640625" style="69" customWidth="1"/>
    <col min="2564" max="2564" width="15" style="69" customWidth="1"/>
    <col min="2565" max="2565" width="10.5546875" style="69" customWidth="1"/>
    <col min="2566" max="2816" width="9.109375" style="69"/>
    <col min="2817" max="2817" width="25.6640625" style="69" customWidth="1"/>
    <col min="2818" max="2819" width="24.6640625" style="69" customWidth="1"/>
    <col min="2820" max="2820" width="15" style="69" customWidth="1"/>
    <col min="2821" max="2821" width="10.5546875" style="69" customWidth="1"/>
    <col min="2822" max="3072" width="9.109375" style="69"/>
    <col min="3073" max="3073" width="25.6640625" style="69" customWidth="1"/>
    <col min="3074" max="3075" width="24.6640625" style="69" customWidth="1"/>
    <col min="3076" max="3076" width="15" style="69" customWidth="1"/>
    <col min="3077" max="3077" width="10.5546875" style="69" customWidth="1"/>
    <col min="3078" max="3328" width="9.109375" style="69"/>
    <col min="3329" max="3329" width="25.6640625" style="69" customWidth="1"/>
    <col min="3330" max="3331" width="24.6640625" style="69" customWidth="1"/>
    <col min="3332" max="3332" width="15" style="69" customWidth="1"/>
    <col min="3333" max="3333" width="10.5546875" style="69" customWidth="1"/>
    <col min="3334" max="3584" width="9.109375" style="69"/>
    <col min="3585" max="3585" width="25.6640625" style="69" customWidth="1"/>
    <col min="3586" max="3587" width="24.6640625" style="69" customWidth="1"/>
    <col min="3588" max="3588" width="15" style="69" customWidth="1"/>
    <col min="3589" max="3589" width="10.5546875" style="69" customWidth="1"/>
    <col min="3590" max="3840" width="9.109375" style="69"/>
    <col min="3841" max="3841" width="25.6640625" style="69" customWidth="1"/>
    <col min="3842" max="3843" width="24.6640625" style="69" customWidth="1"/>
    <col min="3844" max="3844" width="15" style="69" customWidth="1"/>
    <col min="3845" max="3845" width="10.5546875" style="69" customWidth="1"/>
    <col min="3846" max="4096" width="9.109375" style="69"/>
    <col min="4097" max="4097" width="25.6640625" style="69" customWidth="1"/>
    <col min="4098" max="4099" width="24.6640625" style="69" customWidth="1"/>
    <col min="4100" max="4100" width="15" style="69" customWidth="1"/>
    <col min="4101" max="4101" width="10.5546875" style="69" customWidth="1"/>
    <col min="4102" max="4352" width="9.109375" style="69"/>
    <col min="4353" max="4353" width="25.6640625" style="69" customWidth="1"/>
    <col min="4354" max="4355" width="24.6640625" style="69" customWidth="1"/>
    <col min="4356" max="4356" width="15" style="69" customWidth="1"/>
    <col min="4357" max="4357" width="10.5546875" style="69" customWidth="1"/>
    <col min="4358" max="4608" width="9.109375" style="69"/>
    <col min="4609" max="4609" width="25.6640625" style="69" customWidth="1"/>
    <col min="4610" max="4611" width="24.6640625" style="69" customWidth="1"/>
    <col min="4612" max="4612" width="15" style="69" customWidth="1"/>
    <col min="4613" max="4613" width="10.5546875" style="69" customWidth="1"/>
    <col min="4614" max="4864" width="9.109375" style="69"/>
    <col min="4865" max="4865" width="25.6640625" style="69" customWidth="1"/>
    <col min="4866" max="4867" width="24.6640625" style="69" customWidth="1"/>
    <col min="4868" max="4868" width="15" style="69" customWidth="1"/>
    <col min="4869" max="4869" width="10.5546875" style="69" customWidth="1"/>
    <col min="4870" max="5120" width="9.109375" style="69"/>
    <col min="5121" max="5121" width="25.6640625" style="69" customWidth="1"/>
    <col min="5122" max="5123" width="24.6640625" style="69" customWidth="1"/>
    <col min="5124" max="5124" width="15" style="69" customWidth="1"/>
    <col min="5125" max="5125" width="10.5546875" style="69" customWidth="1"/>
    <col min="5126" max="5376" width="9.109375" style="69"/>
    <col min="5377" max="5377" width="25.6640625" style="69" customWidth="1"/>
    <col min="5378" max="5379" width="24.6640625" style="69" customWidth="1"/>
    <col min="5380" max="5380" width="15" style="69" customWidth="1"/>
    <col min="5381" max="5381" width="10.5546875" style="69" customWidth="1"/>
    <col min="5382" max="5632" width="9.109375" style="69"/>
    <col min="5633" max="5633" width="25.6640625" style="69" customWidth="1"/>
    <col min="5634" max="5635" width="24.6640625" style="69" customWidth="1"/>
    <col min="5636" max="5636" width="15" style="69" customWidth="1"/>
    <col min="5637" max="5637" width="10.5546875" style="69" customWidth="1"/>
    <col min="5638" max="5888" width="9.109375" style="69"/>
    <col min="5889" max="5889" width="25.6640625" style="69" customWidth="1"/>
    <col min="5890" max="5891" width="24.6640625" style="69" customWidth="1"/>
    <col min="5892" max="5892" width="15" style="69" customWidth="1"/>
    <col min="5893" max="5893" width="10.5546875" style="69" customWidth="1"/>
    <col min="5894" max="6144" width="9.109375" style="69"/>
    <col min="6145" max="6145" width="25.6640625" style="69" customWidth="1"/>
    <col min="6146" max="6147" width="24.6640625" style="69" customWidth="1"/>
    <col min="6148" max="6148" width="15" style="69" customWidth="1"/>
    <col min="6149" max="6149" width="10.5546875" style="69" customWidth="1"/>
    <col min="6150" max="6400" width="9.109375" style="69"/>
    <col min="6401" max="6401" width="25.6640625" style="69" customWidth="1"/>
    <col min="6402" max="6403" width="24.6640625" style="69" customWidth="1"/>
    <col min="6404" max="6404" width="15" style="69" customWidth="1"/>
    <col min="6405" max="6405" width="10.5546875" style="69" customWidth="1"/>
    <col min="6406" max="6656" width="9.109375" style="69"/>
    <col min="6657" max="6657" width="25.6640625" style="69" customWidth="1"/>
    <col min="6658" max="6659" width="24.6640625" style="69" customWidth="1"/>
    <col min="6660" max="6660" width="15" style="69" customWidth="1"/>
    <col min="6661" max="6661" width="10.5546875" style="69" customWidth="1"/>
    <col min="6662" max="6912" width="9.109375" style="69"/>
    <col min="6913" max="6913" width="25.6640625" style="69" customWidth="1"/>
    <col min="6914" max="6915" width="24.6640625" style="69" customWidth="1"/>
    <col min="6916" max="6916" width="15" style="69" customWidth="1"/>
    <col min="6917" max="6917" width="10.5546875" style="69" customWidth="1"/>
    <col min="6918" max="7168" width="9.109375" style="69"/>
    <col min="7169" max="7169" width="25.6640625" style="69" customWidth="1"/>
    <col min="7170" max="7171" width="24.6640625" style="69" customWidth="1"/>
    <col min="7172" max="7172" width="15" style="69" customWidth="1"/>
    <col min="7173" max="7173" width="10.5546875" style="69" customWidth="1"/>
    <col min="7174" max="7424" width="9.109375" style="69"/>
    <col min="7425" max="7425" width="25.6640625" style="69" customWidth="1"/>
    <col min="7426" max="7427" width="24.6640625" style="69" customWidth="1"/>
    <col min="7428" max="7428" width="15" style="69" customWidth="1"/>
    <col min="7429" max="7429" width="10.5546875" style="69" customWidth="1"/>
    <col min="7430" max="7680" width="9.109375" style="69"/>
    <col min="7681" max="7681" width="25.6640625" style="69" customWidth="1"/>
    <col min="7682" max="7683" width="24.6640625" style="69" customWidth="1"/>
    <col min="7684" max="7684" width="15" style="69" customWidth="1"/>
    <col min="7685" max="7685" width="10.5546875" style="69" customWidth="1"/>
    <col min="7686" max="7936" width="9.109375" style="69"/>
    <col min="7937" max="7937" width="25.6640625" style="69" customWidth="1"/>
    <col min="7938" max="7939" width="24.6640625" style="69" customWidth="1"/>
    <col min="7940" max="7940" width="15" style="69" customWidth="1"/>
    <col min="7941" max="7941" width="10.5546875" style="69" customWidth="1"/>
    <col min="7942" max="8192" width="9.109375" style="69"/>
    <col min="8193" max="8193" width="25.6640625" style="69" customWidth="1"/>
    <col min="8194" max="8195" width="24.6640625" style="69" customWidth="1"/>
    <col min="8196" max="8196" width="15" style="69" customWidth="1"/>
    <col min="8197" max="8197" width="10.5546875" style="69" customWidth="1"/>
    <col min="8198" max="8448" width="9.109375" style="69"/>
    <col min="8449" max="8449" width="25.6640625" style="69" customWidth="1"/>
    <col min="8450" max="8451" width="24.6640625" style="69" customWidth="1"/>
    <col min="8452" max="8452" width="15" style="69" customWidth="1"/>
    <col min="8453" max="8453" width="10.5546875" style="69" customWidth="1"/>
    <col min="8454" max="8704" width="9.109375" style="69"/>
    <col min="8705" max="8705" width="25.6640625" style="69" customWidth="1"/>
    <col min="8706" max="8707" width="24.6640625" style="69" customWidth="1"/>
    <col min="8708" max="8708" width="15" style="69" customWidth="1"/>
    <col min="8709" max="8709" width="10.5546875" style="69" customWidth="1"/>
    <col min="8710" max="8960" width="9.109375" style="69"/>
    <col min="8961" max="8961" width="25.6640625" style="69" customWidth="1"/>
    <col min="8962" max="8963" width="24.6640625" style="69" customWidth="1"/>
    <col min="8964" max="8964" width="15" style="69" customWidth="1"/>
    <col min="8965" max="8965" width="10.5546875" style="69" customWidth="1"/>
    <col min="8966" max="9216" width="9.109375" style="69"/>
    <col min="9217" max="9217" width="25.6640625" style="69" customWidth="1"/>
    <col min="9218" max="9219" width="24.6640625" style="69" customWidth="1"/>
    <col min="9220" max="9220" width="15" style="69" customWidth="1"/>
    <col min="9221" max="9221" width="10.5546875" style="69" customWidth="1"/>
    <col min="9222" max="9472" width="9.109375" style="69"/>
    <col min="9473" max="9473" width="25.6640625" style="69" customWidth="1"/>
    <col min="9474" max="9475" width="24.6640625" style="69" customWidth="1"/>
    <col min="9476" max="9476" width="15" style="69" customWidth="1"/>
    <col min="9477" max="9477" width="10.5546875" style="69" customWidth="1"/>
    <col min="9478" max="9728" width="9.109375" style="69"/>
    <col min="9729" max="9729" width="25.6640625" style="69" customWidth="1"/>
    <col min="9730" max="9731" width="24.6640625" style="69" customWidth="1"/>
    <col min="9732" max="9732" width="15" style="69" customWidth="1"/>
    <col min="9733" max="9733" width="10.5546875" style="69" customWidth="1"/>
    <col min="9734" max="9984" width="9.109375" style="69"/>
    <col min="9985" max="9985" width="25.6640625" style="69" customWidth="1"/>
    <col min="9986" max="9987" width="24.6640625" style="69" customWidth="1"/>
    <col min="9988" max="9988" width="15" style="69" customWidth="1"/>
    <col min="9989" max="9989" width="10.5546875" style="69" customWidth="1"/>
    <col min="9990" max="10240" width="9.109375" style="69"/>
    <col min="10241" max="10241" width="25.6640625" style="69" customWidth="1"/>
    <col min="10242" max="10243" width="24.6640625" style="69" customWidth="1"/>
    <col min="10244" max="10244" width="15" style="69" customWidth="1"/>
    <col min="10245" max="10245" width="10.5546875" style="69" customWidth="1"/>
    <col min="10246" max="10496" width="9.109375" style="69"/>
    <col min="10497" max="10497" width="25.6640625" style="69" customWidth="1"/>
    <col min="10498" max="10499" width="24.6640625" style="69" customWidth="1"/>
    <col min="10500" max="10500" width="15" style="69" customWidth="1"/>
    <col min="10501" max="10501" width="10.5546875" style="69" customWidth="1"/>
    <col min="10502" max="10752" width="9.109375" style="69"/>
    <col min="10753" max="10753" width="25.6640625" style="69" customWidth="1"/>
    <col min="10754" max="10755" width="24.6640625" style="69" customWidth="1"/>
    <col min="10756" max="10756" width="15" style="69" customWidth="1"/>
    <col min="10757" max="10757" width="10.5546875" style="69" customWidth="1"/>
    <col min="10758" max="11008" width="9.109375" style="69"/>
    <col min="11009" max="11009" width="25.6640625" style="69" customWidth="1"/>
    <col min="11010" max="11011" width="24.6640625" style="69" customWidth="1"/>
    <col min="11012" max="11012" width="15" style="69" customWidth="1"/>
    <col min="11013" max="11013" width="10.5546875" style="69" customWidth="1"/>
    <col min="11014" max="11264" width="9.109375" style="69"/>
    <col min="11265" max="11265" width="25.6640625" style="69" customWidth="1"/>
    <col min="11266" max="11267" width="24.6640625" style="69" customWidth="1"/>
    <col min="11268" max="11268" width="15" style="69" customWidth="1"/>
    <col min="11269" max="11269" width="10.5546875" style="69" customWidth="1"/>
    <col min="11270" max="11520" width="9.109375" style="69"/>
    <col min="11521" max="11521" width="25.6640625" style="69" customWidth="1"/>
    <col min="11522" max="11523" width="24.6640625" style="69" customWidth="1"/>
    <col min="11524" max="11524" width="15" style="69" customWidth="1"/>
    <col min="11525" max="11525" width="10.5546875" style="69" customWidth="1"/>
    <col min="11526" max="11776" width="9.109375" style="69"/>
    <col min="11777" max="11777" width="25.6640625" style="69" customWidth="1"/>
    <col min="11778" max="11779" width="24.6640625" style="69" customWidth="1"/>
    <col min="11780" max="11780" width="15" style="69" customWidth="1"/>
    <col min="11781" max="11781" width="10.5546875" style="69" customWidth="1"/>
    <col min="11782" max="12032" width="9.109375" style="69"/>
    <col min="12033" max="12033" width="25.6640625" style="69" customWidth="1"/>
    <col min="12034" max="12035" width="24.6640625" style="69" customWidth="1"/>
    <col min="12036" max="12036" width="15" style="69" customWidth="1"/>
    <col min="12037" max="12037" width="10.5546875" style="69" customWidth="1"/>
    <col min="12038" max="12288" width="9.109375" style="69"/>
    <col min="12289" max="12289" width="25.6640625" style="69" customWidth="1"/>
    <col min="12290" max="12291" width="24.6640625" style="69" customWidth="1"/>
    <col min="12292" max="12292" width="15" style="69" customWidth="1"/>
    <col min="12293" max="12293" width="10.5546875" style="69" customWidth="1"/>
    <col min="12294" max="12544" width="9.109375" style="69"/>
    <col min="12545" max="12545" width="25.6640625" style="69" customWidth="1"/>
    <col min="12546" max="12547" width="24.6640625" style="69" customWidth="1"/>
    <col min="12548" max="12548" width="15" style="69" customWidth="1"/>
    <col min="12549" max="12549" width="10.5546875" style="69" customWidth="1"/>
    <col min="12550" max="12800" width="9.109375" style="69"/>
    <col min="12801" max="12801" width="25.6640625" style="69" customWidth="1"/>
    <col min="12802" max="12803" width="24.6640625" style="69" customWidth="1"/>
    <col min="12804" max="12804" width="15" style="69" customWidth="1"/>
    <col min="12805" max="12805" width="10.5546875" style="69" customWidth="1"/>
    <col min="12806" max="13056" width="9.109375" style="69"/>
    <col min="13057" max="13057" width="25.6640625" style="69" customWidth="1"/>
    <col min="13058" max="13059" width="24.6640625" style="69" customWidth="1"/>
    <col min="13060" max="13060" width="15" style="69" customWidth="1"/>
    <col min="13061" max="13061" width="10.5546875" style="69" customWidth="1"/>
    <col min="13062" max="13312" width="9.109375" style="69"/>
    <col min="13313" max="13313" width="25.6640625" style="69" customWidth="1"/>
    <col min="13314" max="13315" width="24.6640625" style="69" customWidth="1"/>
    <col min="13316" max="13316" width="15" style="69" customWidth="1"/>
    <col min="13317" max="13317" width="10.5546875" style="69" customWidth="1"/>
    <col min="13318" max="13568" width="9.109375" style="69"/>
    <col min="13569" max="13569" width="25.6640625" style="69" customWidth="1"/>
    <col min="13570" max="13571" width="24.6640625" style="69" customWidth="1"/>
    <col min="13572" max="13572" width="15" style="69" customWidth="1"/>
    <col min="13573" max="13573" width="10.5546875" style="69" customWidth="1"/>
    <col min="13574" max="13824" width="9.109375" style="69"/>
    <col min="13825" max="13825" width="25.6640625" style="69" customWidth="1"/>
    <col min="13826" max="13827" width="24.6640625" style="69" customWidth="1"/>
    <col min="13828" max="13828" width="15" style="69" customWidth="1"/>
    <col min="13829" max="13829" width="10.5546875" style="69" customWidth="1"/>
    <col min="13830" max="14080" width="9.109375" style="69"/>
    <col min="14081" max="14081" width="25.6640625" style="69" customWidth="1"/>
    <col min="14082" max="14083" width="24.6640625" style="69" customWidth="1"/>
    <col min="14084" max="14084" width="15" style="69" customWidth="1"/>
    <col min="14085" max="14085" width="10.5546875" style="69" customWidth="1"/>
    <col min="14086" max="14336" width="9.109375" style="69"/>
    <col min="14337" max="14337" width="25.6640625" style="69" customWidth="1"/>
    <col min="14338" max="14339" width="24.6640625" style="69" customWidth="1"/>
    <col min="14340" max="14340" width="15" style="69" customWidth="1"/>
    <col min="14341" max="14341" width="10.5546875" style="69" customWidth="1"/>
    <col min="14342" max="14592" width="9.109375" style="69"/>
    <col min="14593" max="14593" width="25.6640625" style="69" customWidth="1"/>
    <col min="14594" max="14595" width="24.6640625" style="69" customWidth="1"/>
    <col min="14596" max="14596" width="15" style="69" customWidth="1"/>
    <col min="14597" max="14597" width="10.5546875" style="69" customWidth="1"/>
    <col min="14598" max="14848" width="9.109375" style="69"/>
    <col min="14849" max="14849" width="25.6640625" style="69" customWidth="1"/>
    <col min="14850" max="14851" width="24.6640625" style="69" customWidth="1"/>
    <col min="14852" max="14852" width="15" style="69" customWidth="1"/>
    <col min="14853" max="14853" width="10.5546875" style="69" customWidth="1"/>
    <col min="14854" max="15104" width="9.109375" style="69"/>
    <col min="15105" max="15105" width="25.6640625" style="69" customWidth="1"/>
    <col min="15106" max="15107" width="24.6640625" style="69" customWidth="1"/>
    <col min="15108" max="15108" width="15" style="69" customWidth="1"/>
    <col min="15109" max="15109" width="10.5546875" style="69" customWidth="1"/>
    <col min="15110" max="15360" width="9.109375" style="69"/>
    <col min="15361" max="15361" width="25.6640625" style="69" customWidth="1"/>
    <col min="15362" max="15363" width="24.6640625" style="69" customWidth="1"/>
    <col min="15364" max="15364" width="15" style="69" customWidth="1"/>
    <col min="15365" max="15365" width="10.5546875" style="69" customWidth="1"/>
    <col min="15366" max="15616" width="9.109375" style="69"/>
    <col min="15617" max="15617" width="25.6640625" style="69" customWidth="1"/>
    <col min="15618" max="15619" width="24.6640625" style="69" customWidth="1"/>
    <col min="15620" max="15620" width="15" style="69" customWidth="1"/>
    <col min="15621" max="15621" width="10.5546875" style="69" customWidth="1"/>
    <col min="15622" max="15872" width="9.109375" style="69"/>
    <col min="15873" max="15873" width="25.6640625" style="69" customWidth="1"/>
    <col min="15874" max="15875" width="24.6640625" style="69" customWidth="1"/>
    <col min="15876" max="15876" width="15" style="69" customWidth="1"/>
    <col min="15877" max="15877" width="10.5546875" style="69" customWidth="1"/>
    <col min="15878" max="16128" width="9.109375" style="69"/>
    <col min="16129" max="16129" width="25.6640625" style="69" customWidth="1"/>
    <col min="16130" max="16131" width="24.6640625" style="69" customWidth="1"/>
    <col min="16132" max="16132" width="15" style="69" customWidth="1"/>
    <col min="16133" max="16133" width="10.5546875" style="69" customWidth="1"/>
    <col min="16134" max="16384" width="9.109375" style="69"/>
  </cols>
  <sheetData>
    <row r="1" spans="1:5" ht="33.75" customHeight="1">
      <c r="A1" s="563" t="s">
        <v>233</v>
      </c>
      <c r="B1" s="564"/>
      <c r="C1" s="564"/>
      <c r="D1" s="564"/>
      <c r="E1" s="564"/>
    </row>
    <row r="2" spans="1:5" ht="22.5" customHeight="1" thickBot="1"/>
    <row r="3" spans="1:5" ht="29.25" customHeight="1" thickBot="1">
      <c r="A3" s="70" t="s">
        <v>234</v>
      </c>
      <c r="B3" s="71" t="s">
        <v>235</v>
      </c>
      <c r="C3" s="71"/>
      <c r="D3" s="71"/>
      <c r="E3" s="72"/>
    </row>
    <row r="4" spans="1:5" ht="22.5" customHeight="1"/>
    <row r="5" spans="1:5" ht="22.5" customHeight="1">
      <c r="A5" s="69" t="s">
        <v>236</v>
      </c>
    </row>
    <row r="6" spans="1:5" ht="22.5" customHeight="1">
      <c r="A6" s="73" t="s">
        <v>237</v>
      </c>
    </row>
    <row r="7" spans="1:5" ht="22.5" customHeight="1">
      <c r="A7" s="73" t="s">
        <v>238</v>
      </c>
    </row>
    <row r="8" spans="1:5" ht="22.5" customHeight="1">
      <c r="A8" s="69" t="s">
        <v>239</v>
      </c>
    </row>
    <row r="9" spans="1:5" ht="22.5" customHeight="1" thickBot="1">
      <c r="A9" s="69" t="s">
        <v>240</v>
      </c>
    </row>
    <row r="10" spans="1:5" ht="22.5" customHeight="1">
      <c r="A10" s="74" t="s">
        <v>241</v>
      </c>
      <c r="B10" s="565" t="s">
        <v>242</v>
      </c>
      <c r="C10" s="566"/>
      <c r="D10" s="567" t="s">
        <v>243</v>
      </c>
      <c r="E10" s="568"/>
    </row>
    <row r="11" spans="1:5" ht="22.5" customHeight="1">
      <c r="A11" s="75" t="s">
        <v>244</v>
      </c>
      <c r="B11" s="76" t="s">
        <v>245</v>
      </c>
      <c r="C11" s="77" t="s">
        <v>246</v>
      </c>
      <c r="D11" s="78"/>
      <c r="E11" s="79"/>
    </row>
    <row r="12" spans="1:5" ht="22.5" customHeight="1">
      <c r="A12" s="75" t="s">
        <v>247</v>
      </c>
      <c r="B12" s="76" t="s">
        <v>245</v>
      </c>
      <c r="C12" s="77" t="s">
        <v>248</v>
      </c>
      <c r="D12" s="78"/>
      <c r="E12" s="79"/>
    </row>
    <row r="13" spans="1:5" ht="22.5" customHeight="1">
      <c r="A13" s="75" t="s">
        <v>249</v>
      </c>
      <c r="B13" s="76" t="s">
        <v>250</v>
      </c>
      <c r="C13" s="77" t="s">
        <v>251</v>
      </c>
      <c r="D13" s="78"/>
      <c r="E13" s="79"/>
    </row>
    <row r="14" spans="1:5" ht="22.5" customHeight="1">
      <c r="A14" s="75" t="s">
        <v>252</v>
      </c>
      <c r="B14" s="76" t="s">
        <v>245</v>
      </c>
      <c r="C14" s="77" t="s">
        <v>253</v>
      </c>
      <c r="D14" s="78"/>
      <c r="E14" s="79"/>
    </row>
    <row r="15" spans="1:5" ht="22.5" customHeight="1" thickBot="1">
      <c r="A15" s="80" t="s">
        <v>254</v>
      </c>
      <c r="B15" s="81" t="s">
        <v>255</v>
      </c>
      <c r="C15" s="82" t="s">
        <v>256</v>
      </c>
      <c r="D15" s="78"/>
      <c r="E15" s="79"/>
    </row>
    <row r="16" spans="1:5" ht="22.5" customHeight="1" thickBot="1">
      <c r="D16" s="83" t="s">
        <v>257</v>
      </c>
      <c r="E16" s="84" t="s">
        <v>10</v>
      </c>
    </row>
    <row r="17" spans="1:6" ht="15" customHeight="1"/>
    <row r="18" spans="1:6" ht="22.5" customHeight="1" thickBot="1">
      <c r="A18" s="69" t="s">
        <v>258</v>
      </c>
    </row>
    <row r="19" spans="1:6" ht="22.5" customHeight="1">
      <c r="A19" s="74" t="s">
        <v>259</v>
      </c>
      <c r="B19" s="565" t="s">
        <v>260</v>
      </c>
      <c r="C19" s="569"/>
      <c r="D19" s="570"/>
      <c r="E19" s="85" t="s">
        <v>261</v>
      </c>
    </row>
    <row r="20" spans="1:6" ht="22.5" customHeight="1">
      <c r="A20" s="86" t="s">
        <v>262</v>
      </c>
      <c r="B20" s="87" t="s">
        <v>263</v>
      </c>
      <c r="C20" s="87"/>
      <c r="D20" s="87"/>
      <c r="E20" s="88"/>
    </row>
    <row r="21" spans="1:6" ht="22.5" customHeight="1">
      <c r="A21" s="89" t="s">
        <v>264</v>
      </c>
      <c r="B21" s="571" t="s">
        <v>265</v>
      </c>
      <c r="C21" s="571"/>
      <c r="D21" s="571"/>
      <c r="E21" s="90"/>
    </row>
    <row r="22" spans="1:6" ht="22.5" customHeight="1" thickBot="1">
      <c r="A22" s="91" t="s">
        <v>266</v>
      </c>
      <c r="B22" s="572" t="s">
        <v>267</v>
      </c>
      <c r="C22" s="572"/>
      <c r="D22" s="572"/>
      <c r="E22" s="92"/>
    </row>
    <row r="23" spans="1:6" ht="22.5" customHeight="1"/>
    <row r="24" spans="1:6" ht="22.5" customHeight="1">
      <c r="A24" s="73" t="s">
        <v>268</v>
      </c>
    </row>
    <row r="25" spans="1:6" ht="22.5" customHeight="1">
      <c r="A25" s="73"/>
      <c r="B25" s="69" t="s">
        <v>269</v>
      </c>
    </row>
    <row r="26" spans="1:6" ht="22.5" customHeight="1">
      <c r="B26" s="69" t="s">
        <v>270</v>
      </c>
      <c r="F26" s="93"/>
    </row>
    <row r="27" spans="1:6" ht="22.5" customHeight="1">
      <c r="B27" s="69" t="s">
        <v>271</v>
      </c>
      <c r="F27" s="93"/>
    </row>
    <row r="28" spans="1:6" ht="22.5" customHeight="1">
      <c r="C28" s="69" t="s">
        <v>272</v>
      </c>
    </row>
    <row r="29" spans="1:6" ht="4.5" customHeight="1"/>
    <row r="30" spans="1:6" ht="22.5" customHeight="1">
      <c r="A30" s="94" t="s">
        <v>273</v>
      </c>
    </row>
    <row r="31" spans="1:6" ht="21.75" customHeight="1">
      <c r="A31" s="94" t="s">
        <v>274</v>
      </c>
    </row>
    <row r="32" spans="1:6" ht="6" customHeight="1">
      <c r="A32" s="94"/>
    </row>
    <row r="33" spans="1:5" ht="30.75" customHeight="1">
      <c r="A33" s="69" t="s">
        <v>275</v>
      </c>
      <c r="B33" s="69" t="s">
        <v>276</v>
      </c>
      <c r="C33" s="560" t="s">
        <v>277</v>
      </c>
      <c r="D33" s="561"/>
      <c r="E33" s="95"/>
    </row>
    <row r="34" spans="1:5" ht="30.75" customHeight="1">
      <c r="C34" s="560" t="s">
        <v>278</v>
      </c>
      <c r="D34" s="561"/>
      <c r="E34" s="96" t="s">
        <v>279</v>
      </c>
    </row>
    <row r="35" spans="1:5" ht="30.75" customHeight="1">
      <c r="A35" s="69" t="s">
        <v>280</v>
      </c>
      <c r="B35" s="69" t="s">
        <v>276</v>
      </c>
      <c r="C35" s="562" t="s">
        <v>281</v>
      </c>
      <c r="D35" s="562"/>
      <c r="E35" s="96" t="s">
        <v>279</v>
      </c>
    </row>
    <row r="36" spans="1:5" ht="22.5" customHeight="1"/>
  </sheetData>
  <mergeCells count="9">
    <mergeCell ref="C33:D33"/>
    <mergeCell ref="C34:D34"/>
    <mergeCell ref="C35:D35"/>
    <mergeCell ref="A1:E1"/>
    <mergeCell ref="B10:C10"/>
    <mergeCell ref="D10:E10"/>
    <mergeCell ref="B19:D19"/>
    <mergeCell ref="B21:D21"/>
    <mergeCell ref="B22:D22"/>
  </mergeCells>
  <phoneticPr fontId="3"/>
  <pageMargins left="0.70866141732283472" right="0.31496062992125984" top="0.74803149606299213" bottom="0.74803149606299213" header="0.31496062992125984" footer="0.31496062992125984"/>
  <pageSetup paperSize="9" scale="9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院内参照資料①治験経費算定明細書</vt:lpstr>
      <vt:lpstr>②その他経費明細書</vt:lpstr>
      <vt:lpstr>③CRCポイント</vt:lpstr>
      <vt:lpstr>Ⓐ臨床試験研究費ポイント </vt:lpstr>
      <vt:lpstr>Ⓑ治験薬管理経費ポイント</vt:lpstr>
      <vt:lpstr>放射線診断科ポイント</vt:lpstr>
      <vt:lpstr>'Ⓐ臨床試験研究費ポイント '!Print_Area</vt:lpstr>
      <vt:lpstr>'Ⓑ治験薬管理経費ポイント'!Print_Area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shimano</dc:creator>
  <cp:lastModifiedBy>Z0065</cp:lastModifiedBy>
  <dcterms:created xsi:type="dcterms:W3CDTF">2017-04-28T01:51:56Z</dcterms:created>
  <dcterms:modified xsi:type="dcterms:W3CDTF">2024-08-20T10:34:56Z</dcterms:modified>
</cp:coreProperties>
</file>